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303-15439\d\河村フォルダ\●H28年度事務\01　公営企業関係諸調査\01　照会\290123_公営企業に係る「経営比較分析表」の分析等について\04　本庁あて\下水道事業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<sst xmlns="http://schemas.openxmlformats.org/spreadsheetml/2006/main" count="226" uniqueCount="111">
  <si>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</si>
  <si>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</si>
  <si>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</si>
  <si>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</si>
  <si>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</si>
  <si>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</si>
  <si>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</si>
  <si>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</si>
  <si>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</si>
  <si>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</si>
  <si>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</si>
  <si>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</si>
  <si>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</si>
  <si>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</si>
  <si>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</si>
  <si>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</si>
  <si>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</si>
  <si>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</si>
  <si>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</si>
  <si>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</si>
  <si>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</si>
  <si>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</si>
  <si>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</si>
  <si>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</si>
  <si>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</si>
  <si>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</si>
  <si>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</si>
  <si>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</si>
  <si>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</si>
  <si>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</si>
  <si>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</si>
  <si>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</si>
  <si>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</si>
  <si>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</si>
  <si>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</si>
  <si>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</si>
  <si>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</si>
  <si>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</si>
  <si>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</si>
  <si>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</si>
  <si>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</si>
  <si>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</si>
  <si>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</si>
  <si>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</si>
  <si>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</si>
  <si>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</si>
  <si>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</si>
  <si>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</si>
  <si>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</si>
  <si>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</si>
  <si>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</si>
  <si>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</si>
  <si>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</si>
  <si>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</si>
  <si>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</si>
  <si>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</si>
  <si>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</si>
  <si>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</si>
  <si>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</si>
  <si>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</si>
  <si>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</si>
  <si>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</si>
  <si>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</si>
  <si>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</si>
  <si>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</si>
  <si>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</si>
  <si>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</si>
  <si>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</si>
  <si>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</si>
  <si>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</si>
  <si>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</si>
  <si>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</si>
  <si>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</si>
  <si>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</si>
  <si>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</si>
  <si>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</si>
  <si>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</si>
  <si>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</si>
  <si>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</si>
  <si>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</si>
  <si>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</si>
  <si>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</si>
  <si>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</si>
  <si>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</si>
  <si>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</si>
  <si>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</si>
  <si>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</si>
  <si>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</si>
  <si>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</si>
  <si>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</si>
  <si>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</si>
  <si>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</si>
  <si>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</si>
  <si>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</si>
  <si>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</si>
  <si>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</si>
  <si>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北海道　新冠町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</si>
  <si>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</si>
  <si>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</si>
  <si>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</si>
  <si>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</si>
  <si>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</si>
  <si>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</si>
  <si>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</si>
  <si>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</si>
  <si>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</si>
  <si>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</si>
  <si>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</si>
  <si>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該当なし</t>
    <rPh sb="0" eb="2">
      <t>ガイトウ</t>
    </rPh>
    <phoneticPr fontId="4"/>
  </si>
  <si>
    <t>　経費回収率や汚水処理原価が類似団体に比べて、低い水準となっており、投資の効率化、維持管理費の削減などにより、経営の改善を図っていきたい。</t>
    <phoneticPr fontId="4"/>
  </si>
  <si>
    <t>　収益的収支比率は70％前後となっており、100％を大きく下回っていることから、経営を改善する必要があります。企業債残高対事業規模比率は、類似団体平均値に比べて低い数値となっており、適切な投資や更新を務めます。経費回収率は、類似団体と比較して低い数値を示しており、また、100％を大きく下回っております。適正な料金収入の確保や汚水処理費の削減が必要となります。汚水処理原価は、類似団体と比較して高い数値を示しており、維持処理経費の削減や投資の効率化を図り、適正な数値となるよう努めます。水洗化率は、類似団体と比較して高い数値を示しており、引き続き100％に近付けるよう努めます。</t>
    <rPh sb="1" eb="3">
      <t>シュウエキ</t>
    </rPh>
    <rPh sb="61" eb="63">
      <t>ジギョウ</t>
    </rPh>
    <rPh sb="63" eb="65">
      <t>キボ</t>
    </rPh>
    <rPh sb="65" eb="67">
      <t>ヒリツ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</si>
</sst>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818664"/>
        <c:axId val="26081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18664"/>
        <c:axId val="260819840"/>
      </c:lineChart>
      <c:dateAx>
        <c:axId val="260818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819840"/>
        <c:crosses val="autoZero"/>
        <c:auto val="1"/>
        <c:lblOffset val="100"/>
        <c:baseTimeUnit val="years"/>
      </c:dateAx>
      <c:valAx>
        <c:axId val="26081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818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03248"/>
        <c:axId val="286802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803248"/>
        <c:axId val="286802856"/>
      </c:lineChart>
      <c:dateAx>
        <c:axId val="28680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802856"/>
        <c:crosses val="autoZero"/>
        <c:auto val="1"/>
        <c:lblOffset val="100"/>
        <c:baseTimeUnit val="years"/>
      </c:dateAx>
      <c:valAx>
        <c:axId val="286802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80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92.28</c:v>
                </c:pt>
                <c:pt idx="1">
                  <c:v>94.3</c:v>
                </c:pt>
                <c:pt idx="2">
                  <c:v>95.21</c:v>
                </c:pt>
                <c:pt idx="3">
                  <c:v>95.69</c:v>
                </c:pt>
                <c:pt idx="4">
                  <c:v>94.91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03640"/>
        <c:axId val="286805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803640"/>
        <c:axId val="286805208"/>
      </c:lineChart>
      <c:dateAx>
        <c:axId val="286803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805208"/>
        <c:crosses val="autoZero"/>
        <c:auto val="1"/>
        <c:lblOffset val="100"/>
        <c:baseTimeUnit val="years"/>
      </c:dateAx>
      <c:valAx>
        <c:axId val="286805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803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370168884887806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70.739999999999995</c:v>
                </c:pt>
                <c:pt idx="1">
                  <c:v>69.92</c:v>
                </c:pt>
                <c:pt idx="2">
                  <c:v>69.62</c:v>
                </c:pt>
                <c:pt idx="3">
                  <c:v>67.72</c:v>
                </c:pt>
                <c:pt idx="4">
                  <c:v>61.58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134056"/>
        <c:axId val="39013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34056"/>
        <c:axId val="390135232"/>
      </c:lineChart>
      <c:dateAx>
        <c:axId val="390134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135232"/>
        <c:crosses val="autoZero"/>
        <c:auto val="1"/>
        <c:lblOffset val="100"/>
        <c:baseTimeUnit val="years"/>
      </c:dateAx>
      <c:valAx>
        <c:axId val="39013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0134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880272"/>
        <c:axId val="245879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880272"/>
        <c:axId val="245879096"/>
      </c:lineChart>
      <c:dateAx>
        <c:axId val="24588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879096"/>
        <c:crosses val="autoZero"/>
        <c:auto val="1"/>
        <c:lblOffset val="100"/>
        <c:baseTimeUnit val="years"/>
      </c:dateAx>
      <c:valAx>
        <c:axId val="245879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88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877920"/>
        <c:axId val="245880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877920"/>
        <c:axId val="245880664"/>
      </c:lineChart>
      <c:dateAx>
        <c:axId val="24587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5880664"/>
        <c:crosses val="autoZero"/>
        <c:auto val="1"/>
        <c:lblOffset val="100"/>
        <c:baseTimeUnit val="years"/>
      </c:dateAx>
      <c:valAx>
        <c:axId val="245880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587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541088"/>
        <c:axId val="39154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41088"/>
        <c:axId val="391540304"/>
      </c:lineChart>
      <c:dateAx>
        <c:axId val="39154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540304"/>
        <c:crosses val="autoZero"/>
        <c:auto val="1"/>
        <c:lblOffset val="100"/>
        <c:baseTimeUnit val="years"/>
      </c:dateAx>
      <c:valAx>
        <c:axId val="39154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54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90960"/>
        <c:axId val="38759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590960"/>
        <c:axId val="387590176"/>
      </c:lineChart>
      <c:dateAx>
        <c:axId val="38759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590176"/>
        <c:crosses val="autoZero"/>
        <c:auto val="1"/>
        <c:lblOffset val="100"/>
        <c:baseTimeUnit val="years"/>
      </c:dateAx>
      <c:valAx>
        <c:axId val="38759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59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1201.72</c:v>
                </c:pt>
                <c:pt idx="1">
                  <c:v>1015.72</c:v>
                </c:pt>
                <c:pt idx="2">
                  <c:v>1226.0899999999999</c:v>
                </c:pt>
                <c:pt idx="3">
                  <c:v>1126.29</c:v>
                </c:pt>
                <c:pt idx="4">
                  <c:v>1125.98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541480"/>
        <c:axId val="391543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41480"/>
        <c:axId val="391543048"/>
      </c:lineChart>
      <c:dateAx>
        <c:axId val="391541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543048"/>
        <c:crosses val="autoZero"/>
        <c:auto val="1"/>
        <c:lblOffset val="100"/>
        <c:baseTimeUnit val="years"/>
      </c:dateAx>
      <c:valAx>
        <c:axId val="391543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541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58.16</c:v>
                </c:pt>
                <c:pt idx="1">
                  <c:v>51.98</c:v>
                </c:pt>
                <c:pt idx="2">
                  <c:v>48.17</c:v>
                </c:pt>
                <c:pt idx="3">
                  <c:v>48</c:v>
                </c:pt>
                <c:pt idx="4">
                  <c:v>42.52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89784"/>
        <c:axId val="38758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589784"/>
        <c:axId val="387588608"/>
      </c:lineChart>
      <c:dateAx>
        <c:axId val="387589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588608"/>
        <c:crosses val="autoZero"/>
        <c:auto val="1"/>
        <c:lblOffset val="100"/>
        <c:baseTimeUnit val="years"/>
      </c:dateAx>
      <c:valAx>
        <c:axId val="38758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7589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294.35000000000002</c:v>
                </c:pt>
                <c:pt idx="1">
                  <c:v>328.73</c:v>
                </c:pt>
                <c:pt idx="2">
                  <c:v>355.12</c:v>
                </c:pt>
                <c:pt idx="3">
                  <c:v>365.54</c:v>
                </c:pt>
                <c:pt idx="4">
                  <c:v>375.66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2480"/>
        <c:axId val="15382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2480"/>
        <c:axId val="15382872"/>
      </c:lineChart>
      <c:dateAx>
        <c:axId val="1538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82872"/>
        <c:crosses val="autoZero"/>
        <c:auto val="1"/>
        <c:lblOffset val="100"/>
        <c:baseTimeUnit val="years"/>
      </c:dateAx>
      <c:valAx>
        <c:axId val="15382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8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1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北海道　新冠町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5733</v>
      </c>
      <c r="AM8" s="64"/>
      <c r="AN8" s="64"/>
      <c r="AO8" s="64"/>
      <c r="AP8" s="64"/>
      <c r="AQ8" s="64"/>
      <c r="AR8" s="64"/>
      <c r="AS8" s="64"/>
      <c r="AT8" s="63">
        <f>データ!S6</f>
        <v>585.80999999999995</v>
      </c>
      <c r="AU8" s="63"/>
      <c r="AV8" s="63"/>
      <c r="AW8" s="63"/>
      <c r="AX8" s="63"/>
      <c r="AY8" s="63"/>
      <c r="AZ8" s="63"/>
      <c r="BA8" s="63"/>
      <c r="BB8" s="63">
        <f>データ!T6</f>
        <v>9.7899999999999991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59.58</v>
      </c>
      <c r="Q10" s="63"/>
      <c r="R10" s="63"/>
      <c r="S10" s="63"/>
      <c r="T10" s="63"/>
      <c r="U10" s="63"/>
      <c r="V10" s="63"/>
      <c r="W10" s="63">
        <f>データ!P6</f>
        <v>94.11</v>
      </c>
      <c r="X10" s="63"/>
      <c r="Y10" s="63"/>
      <c r="Z10" s="63"/>
      <c r="AA10" s="63"/>
      <c r="AB10" s="63"/>
      <c r="AC10" s="63"/>
      <c r="AD10" s="64">
        <f>データ!Q6</f>
        <v>3440</v>
      </c>
      <c r="AE10" s="64"/>
      <c r="AF10" s="64"/>
      <c r="AG10" s="64"/>
      <c r="AH10" s="64"/>
      <c r="AI10" s="64"/>
      <c r="AJ10" s="64"/>
      <c r="AK10" s="2"/>
      <c r="AL10" s="64">
        <f>データ!U6</f>
        <v>3382</v>
      </c>
      <c r="AM10" s="64"/>
      <c r="AN10" s="64"/>
      <c r="AO10" s="64"/>
      <c r="AP10" s="64"/>
      <c r="AQ10" s="64"/>
      <c r="AR10" s="64"/>
      <c r="AS10" s="64"/>
      <c r="AT10" s="63">
        <f>データ!V6</f>
        <v>1.42</v>
      </c>
      <c r="AU10" s="63"/>
      <c r="AV10" s="63"/>
      <c r="AW10" s="63"/>
      <c r="AX10" s="63"/>
      <c r="AY10" s="63"/>
      <c r="AZ10" s="63"/>
      <c r="BA10" s="63"/>
      <c r="BB10" s="63">
        <f>データ!W6</f>
        <v>2381.69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16047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北海道　新冠町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59.58</v>
      </c>
      <c r="P6" s="32">
        <f t="shared" si="3"/>
        <v>94.11</v>
      </c>
      <c r="Q6" s="32">
        <f t="shared" si="3"/>
        <v>3440</v>
      </c>
      <c r="R6" s="32">
        <f t="shared" si="3"/>
        <v>5733</v>
      </c>
      <c r="S6" s="32">
        <f t="shared" si="3"/>
        <v>585.80999999999995</v>
      </c>
      <c r="T6" s="32">
        <f t="shared" si="3"/>
        <v>9.7899999999999991</v>
      </c>
      <c r="U6" s="32">
        <f t="shared" si="3"/>
        <v>3382</v>
      </c>
      <c r="V6" s="32">
        <f t="shared" si="3"/>
        <v>1.42</v>
      </c>
      <c r="W6" s="32">
        <f t="shared" si="3"/>
        <v>2381.69</v>
      </c>
      <c r="X6" s="33">
        <f>IF(X7="",NA(),X7)</f>
        <v>70.739999999999995</v>
      </c>
      <c r="Y6" s="33">
        <f t="shared" ref="Y6:AG6" si="4">IF(Y7="",NA(),Y7)</f>
        <v>69.92</v>
      </c>
      <c r="Z6" s="33">
        <f t="shared" si="4"/>
        <v>69.62</v>
      </c>
      <c r="AA6" s="33">
        <f t="shared" si="4"/>
        <v>67.72</v>
      </c>
      <c r="AB6" s="33">
        <f t="shared" si="4"/>
        <v>61.58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1201.72</v>
      </c>
      <c r="BF6" s="33">
        <f t="shared" ref="BF6:BN6" si="7">IF(BF7="",NA(),BF7)</f>
        <v>1015.72</v>
      </c>
      <c r="BG6" s="33">
        <f t="shared" si="7"/>
        <v>1226.0899999999999</v>
      </c>
      <c r="BH6" s="33">
        <f t="shared" si="7"/>
        <v>1126.29</v>
      </c>
      <c r="BI6" s="33">
        <f t="shared" si="7"/>
        <v>1125.98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58.16</v>
      </c>
      <c r="BQ6" s="33">
        <f t="shared" ref="BQ6:BY6" si="8">IF(BQ7="",NA(),BQ7)</f>
        <v>51.98</v>
      </c>
      <c r="BR6" s="33">
        <f t="shared" si="8"/>
        <v>48.17</v>
      </c>
      <c r="BS6" s="33">
        <f t="shared" si="8"/>
        <v>48</v>
      </c>
      <c r="BT6" s="33">
        <f t="shared" si="8"/>
        <v>42.52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294.35000000000002</v>
      </c>
      <c r="CB6" s="33">
        <f t="shared" ref="CB6:CJ6" si="9">IF(CB7="",NA(),CB7)</f>
        <v>328.73</v>
      </c>
      <c r="CC6" s="33">
        <f t="shared" si="9"/>
        <v>355.12</v>
      </c>
      <c r="CD6" s="33">
        <f t="shared" si="9"/>
        <v>365.54</v>
      </c>
      <c r="CE6" s="33">
        <f t="shared" si="9"/>
        <v>375.66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92.28</v>
      </c>
      <c r="CX6" s="33">
        <f t="shared" ref="CX6:DF6" si="11">IF(CX7="",NA(),CX7)</f>
        <v>94.3</v>
      </c>
      <c r="CY6" s="33">
        <f t="shared" si="11"/>
        <v>95.21</v>
      </c>
      <c r="CZ6" s="33">
        <f t="shared" si="11"/>
        <v>95.69</v>
      </c>
      <c r="DA6" s="33">
        <f t="shared" si="11"/>
        <v>94.91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 x14ac:dyDescent="0.15">
      <c r="A7" s="26"/>
      <c r="B7" s="35">
        <v>2015</v>
      </c>
      <c r="C7" s="35">
        <v>16047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59.58</v>
      </c>
      <c r="P7" s="36">
        <v>94.11</v>
      </c>
      <c r="Q7" s="36">
        <v>3440</v>
      </c>
      <c r="R7" s="36">
        <v>5733</v>
      </c>
      <c r="S7" s="36">
        <v>585.80999999999995</v>
      </c>
      <c r="T7" s="36">
        <v>9.7899999999999991</v>
      </c>
      <c r="U7" s="36">
        <v>3382</v>
      </c>
      <c r="V7" s="36">
        <v>1.42</v>
      </c>
      <c r="W7" s="36">
        <v>2381.69</v>
      </c>
      <c r="X7" s="36">
        <v>70.739999999999995</v>
      </c>
      <c r="Y7" s="36">
        <v>69.92</v>
      </c>
      <c r="Z7" s="36">
        <v>69.62</v>
      </c>
      <c r="AA7" s="36">
        <v>67.72</v>
      </c>
      <c r="AB7" s="36">
        <v>61.58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1201.72</v>
      </c>
      <c r="BF7" s="36">
        <v>1015.72</v>
      </c>
      <c r="BG7" s="36">
        <v>1226.0899999999999</v>
      </c>
      <c r="BH7" s="36">
        <v>1126.29</v>
      </c>
      <c r="BI7" s="36">
        <v>1125.98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58.16</v>
      </c>
      <c r="BQ7" s="36">
        <v>51.98</v>
      </c>
      <c r="BR7" s="36">
        <v>48.17</v>
      </c>
      <c r="BS7" s="36">
        <v>48</v>
      </c>
      <c r="BT7" s="36">
        <v>42.52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294.35000000000002</v>
      </c>
      <c r="CB7" s="36">
        <v>328.73</v>
      </c>
      <c r="CC7" s="36">
        <v>355.12</v>
      </c>
      <c r="CD7" s="36">
        <v>365.54</v>
      </c>
      <c r="CE7" s="36">
        <v>375.66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92.28</v>
      </c>
      <c r="CX7" s="36">
        <v>94.3</v>
      </c>
      <c r="CY7" s="36">
        <v>95.21</v>
      </c>
      <c r="CZ7" s="36">
        <v>95.69</v>
      </c>
      <c r="DA7" s="36">
        <v>94.91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2017-02-08T02:57:50Z</dcterms:created>
  <dcterms:modified xsi:type="dcterms:W3CDTF">2017-02-17T07:56:06Z</dcterms:modified>
  <cp:category/>
</cp:coreProperties>
</file>