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4519"/>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E39"/>
  <c r="AM39"/>
  <c r="U39"/>
  <c r="C39"/>
  <c r="CO38"/>
  <c r="BE38"/>
  <c r="AM38"/>
  <c r="U38"/>
  <c r="C38"/>
  <c r="CO37"/>
  <c r="BE37"/>
  <c r="AM37"/>
  <c r="U37"/>
  <c r="C37"/>
  <c r="BE36"/>
  <c r="AM36"/>
  <c r="C36"/>
  <c r="AM35"/>
  <c r="AM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BE34" l="1"/>
  <c r="BE35" s="1"/>
  <c r="BW34" s="1"/>
  <c r="BW35" s="1"/>
  <c r="BW36" s="1"/>
  <c r="BW37" s="1"/>
  <c r="BW38" s="1"/>
  <c r="BW39" s="1"/>
  <c r="CO34" l="1"/>
  <c r="CO35" s="1"/>
  <c r="CO36" s="1"/>
</calcChain>
</file>

<file path=xl/sharedStrings.xml><?xml version="1.0" encoding="utf-8"?>
<sst xmlns="http://schemas.openxmlformats.org/spreadsheetml/2006/main" count="1060" uniqueCount="560">
  <si>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</si>
  <si>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</si>
  <si>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</si>
  <si>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</si>
  <si>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</si>
  <si>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</si>
  <si>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</si>
  <si>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</si>
  <si>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</si>
  <si>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</si>
  <si>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</si>
  <si>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</si>
  <si>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</si>
  <si>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</si>
  <si>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</si>
  <si>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</si>
  <si>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</si>
  <si>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</si>
  <si>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</si>
  <si>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</si>
  <si>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</si>
  <si>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</si>
  <si>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</si>
  <si>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</si>
  <si>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</si>
  <si>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</si>
  <si>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</si>
  <si>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</si>
  <si>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</si>
  <si>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</si>
  <si>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</si>
  <si>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</si>
  <si>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</si>
  <si>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</si>
  <si>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</si>
  <si>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</si>
  <si>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</si>
  <si>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</si>
  <si>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</si>
  <si>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</si>
  <si>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</si>
  <si>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</si>
  <si>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</si>
  <si>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</si>
  <si>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</si>
  <si>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</si>
  <si>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</si>
  <si>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</si>
  <si>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</si>
  <si>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</si>
  <si>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</si>
  <si>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</si>
  <si>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</si>
  <si>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</si>
  <si>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</si>
  <si>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</si>
  <si>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</si>
  <si>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</si>
  <si>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</si>
  <si>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</si>
  <si>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</si>
  <si>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</si>
  <si>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</si>
  <si>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</si>
  <si>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</si>
  <si>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</si>
  <si>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</si>
  <si>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</si>
  <si>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</si>
  <si>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</si>
  <si>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</si>
  <si>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</si>
  <si>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</si>
  <si>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</si>
  <si>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</si>
  <si>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</si>
  <si>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</si>
  <si>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</si>
  <si>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</si>
  <si>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</si>
  <si>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</si>
  <si>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</si>
  <si>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</si>
  <si>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</si>
  <si>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</si>
  <si>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</si>
  <si>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</si>
  <si>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</si>
  <si>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</si>
  <si>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</si>
  <si>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</si>
  <si>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</si>
  <si>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</si>
  <si>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</si>
  <si>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</si>
  <si>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</si>
  <si>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</si>
  <si>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</si>
  <si>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</si>
  <si>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</si>
  <si>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</si>
  <si>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</si>
  <si>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</si>
  <si>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</si>
  <si>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</si>
  <si>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</si>
  <si>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</si>
  <si>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</si>
  <si>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</si>
  <si>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</si>
  <si>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</si>
  <si>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</si>
  <si>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</si>
  <si>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</si>
  <si>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</si>
  <si>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</si>
  <si>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</si>
  <si>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</si>
  <si>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</si>
  <si>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</si>
  <si>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</si>
  <si>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</si>
  <si>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</si>
  <si>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</si>
  <si>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</si>
  <si>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</si>
  <si>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</si>
  <si>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</si>
  <si>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</si>
  <si>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</si>
  <si>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</si>
  <si>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</si>
  <si>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</si>
  <si>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</si>
  <si>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</si>
  <si>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</si>
  <si>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</si>
  <si>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</si>
  <si>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</si>
  <si>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</si>
  <si>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</si>
  <si>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</si>
  <si>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</si>
  <si>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</si>
  <si>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</si>
  <si>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</si>
  <si>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</si>
  <si>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</si>
  <si>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</si>
  <si>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</si>
  <si>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</si>
  <si>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</si>
  <si>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</si>
  <si>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</si>
  <si>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</si>
  <si>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</si>
  <si>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</si>
  <si>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</si>
  <si>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</si>
  <si>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</si>
  <si>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</si>
  <si>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</si>
  <si>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</si>
  <si>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</si>
  <si>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</si>
  <si>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</si>
  <si>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</si>
  <si>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</si>
  <si>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</si>
  <si>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</si>
  <si>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</si>
  <si>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</si>
  <si>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</si>
  <si>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</si>
  <si>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</si>
  <si>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</si>
  <si>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</si>
  <si>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</si>
  <si>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</si>
  <si>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</si>
  <si>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</si>
  <si>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</si>
  <si>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</si>
  <si>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</si>
  <si>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</si>
  <si>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</si>
  <si>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</si>
  <si>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</si>
  <si>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</si>
  <si>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</si>
  <si>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</si>
  <si>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</si>
  <si>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</si>
  <si>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</si>
  <si>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</si>
  <si>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</si>
  <si>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</si>
  <si>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北海道新冠町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</si>
  <si>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</si>
  <si>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</si>
  <si>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</si>
  <si>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</si>
  <si>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</si>
  <si>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</si>
  <si>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</si>
  <si>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</si>
  <si>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</si>
  <si>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</si>
  <si>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</si>
  <si>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</si>
  <si>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</si>
  <si>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</si>
  <si>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</si>
  <si>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</si>
  <si>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</si>
  <si>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</si>
  <si>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</si>
  <si>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</si>
  <si>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</si>
  <si>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</si>
  <si>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</si>
  <si>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</si>
  <si>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</si>
  <si>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</si>
  <si>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</si>
  <si>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</si>
  <si>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</si>
  <si>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</si>
  <si>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</si>
  <si>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</si>
  <si>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</si>
  <si>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</si>
  <si>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</si>
  <si>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</si>
  <si>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</si>
  <si>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</si>
  <si>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</si>
  <si>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</si>
  <si>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</si>
  <si>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</si>
  <si>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</si>
  <si>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</si>
  <si>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</si>
  <si>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</si>
  <si>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</si>
  <si>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</si>
  <si>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</si>
  <si>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</si>
  <si>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</si>
  <si>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</si>
  <si>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</si>
  <si>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</si>
  <si>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</si>
  <si>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</si>
  <si>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</si>
  <si>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</si>
  <si>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</si>
  <si>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</si>
  <si>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</si>
  <si>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</si>
  <si>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</si>
  <si>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</si>
  <si>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</si>
  <si>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</si>
  <si>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</si>
  <si>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</si>
  <si>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</si>
  <si>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</si>
  <si>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</si>
  <si>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</si>
  <si>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</si>
  <si>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</si>
  <si>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</si>
  <si>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</si>
  <si>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</si>
  <si>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</si>
  <si>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</si>
  <si>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</si>
  <si>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</si>
  <si>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</si>
  <si>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</si>
  <si>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</si>
  <si>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</si>
  <si>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</si>
  <si>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</si>
  <si>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</si>
  <si>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</si>
  <si>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</si>
  <si>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</si>
  <si>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</si>
  <si>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</si>
  <si>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</si>
  <si>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</si>
  <si>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</si>
  <si>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</si>
  <si>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</si>
  <si>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</si>
  <si>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</si>
  <si>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</si>
  <si>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</si>
  <si>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</si>
  <si>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</si>
  <si>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</si>
  <si>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</si>
  <si>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</si>
  <si>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</si>
  <si>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</si>
  <si>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</si>
  <si>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</si>
  <si>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</si>
  <si>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</si>
  <si>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</si>
  <si>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</si>
  <si>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</si>
  <si>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</si>
  <si>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</si>
  <si>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</si>
  <si>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</si>
  <si>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</si>
  <si>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</si>
  <si>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</si>
  <si>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</si>
  <si>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</si>
  <si>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</si>
  <si>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</si>
  <si>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</si>
  <si>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</si>
  <si>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</si>
  <si>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</si>
  <si>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</si>
  <si>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</si>
  <si>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</si>
  <si>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</si>
  <si>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</si>
  <si>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</si>
  <si>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</si>
  <si>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</si>
  <si>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</si>
  <si>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</si>
  <si>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</si>
  <si>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</si>
  <si>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</si>
  <si>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</si>
  <si>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</si>
  <si>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</si>
  <si>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</si>
  <si>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北海道新冠町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</si>
  <si>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</si>
  <si>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</si>
  <si>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</si>
  <si>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</si>
  <si>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</si>
  <si>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</si>
  <si>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</si>
  <si>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</si>
  <si>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</si>
  <si>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</si>
  <si>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</si>
  <si>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</si>
  <si>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</si>
  <si>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</si>
  <si>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</si>
  <si>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</si>
  <si>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</si>
  <si>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</si>
  <si>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</si>
  <si>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</si>
  <si>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</si>
  <si>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</si>
  <si>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</si>
  <si>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</si>
  <si>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</si>
  <si>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</si>
  <si>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</si>
  <si>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</si>
  <si>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</si>
  <si>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</si>
  <si>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</si>
  <si>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</si>
  <si>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</si>
  <si>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</si>
  <si>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</si>
  <si>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</si>
  <si>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</si>
  <si>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</si>
  <si>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</si>
  <si>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</si>
  <si>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</si>
  <si>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</si>
  <si>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</si>
  <si>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</si>
  <si>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</si>
  <si>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</si>
  <si>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</si>
  <si>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</si>
  <si>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</si>
  <si>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</si>
  <si>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</si>
  <si>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</si>
  <si>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</si>
  <si>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</si>
  <si>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</si>
  <si>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</si>
  <si>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</si>
  <si>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</si>
  <si>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</si>
  <si>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</si>
  <si>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</si>
  <si>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</si>
  <si>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</si>
  <si>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</si>
  <si>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</si>
  <si>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</si>
  <si>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</si>
  <si>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</si>
  <si>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</si>
  <si>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</si>
  <si>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</si>
  <si>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</si>
  <si>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</si>
  <si>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</si>
  <si>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</si>
  <si>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</si>
  <si>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</si>
  <si>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</si>
  <si>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</si>
  <si>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</si>
  <si>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</si>
  <si>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</si>
  <si>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</si>
  <si>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</si>
  <si>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</si>
  <si>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</si>
  <si>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</si>
  <si>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</si>
  <si>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</si>
  <si>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</si>
  <si>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</si>
  <si>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</si>
  <si>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</si>
  <si>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</si>
  <si>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</si>
  <si>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</si>
  <si>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</si>
  <si>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</si>
  <si>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</si>
  <si>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</si>
  <si>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</si>
  <si>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</si>
  <si>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</si>
  <si>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</si>
  <si>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</si>
  <si>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</si>
  <si>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</si>
  <si>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</si>
  <si>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</si>
  <si>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</si>
  <si>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</si>
  <si>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</si>
  <si>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</si>
  <si>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</si>
  <si>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</si>
  <si>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</si>
  <si>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</si>
  <si>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</si>
  <si>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</si>
  <si>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</si>
  <si>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</si>
  <si>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</si>
  <si>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</si>
  <si>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</si>
  <si>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</si>
  <si>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</si>
  <si>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</si>
  <si>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</si>
  <si>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</si>
  <si>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</si>
  <si>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</si>
  <si>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</si>
  <si>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</si>
  <si>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</si>
  <si>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</si>
  <si>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</si>
  <si>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</si>
  <si>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</si>
  <si>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</si>
  <si>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</si>
  <si>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</si>
  <si>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</si>
  <si>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</si>
  <si>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</si>
  <si>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</si>
  <si>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</si>
  <si>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</si>
  <si>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</si>
  <si>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</si>
  <si>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</si>
  <si>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</si>
  <si>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</si>
  <si>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</si>
  <si>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</si>
  <si>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</si>
  <si>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</si>
  <si>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</si>
  <si>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</si>
  <si>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</si>
  <si>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</si>
  <si>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</si>
  <si>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</si>
  <si>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</si>
  <si>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</si>
  <si>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</si>
  <si>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</si>
  <si>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</si>
  <si>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</si>
  <si>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</si>
  <si>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</si>
  <si>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</si>
  <si>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</si>
  <si>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</si>
  <si>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</si>
  <si>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</si>
  <si>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6.57</t>
  </si>
  <si>
    <t>一般会計</t>
  </si>
  <si>
    <t>国民健康保険特別会計事業勘定</t>
  </si>
  <si>
    <t>国民健康保険診療所事業特別会計</t>
  </si>
  <si>
    <t>簡易水道事業特別会計</t>
  </si>
  <si>
    <t>介護サービス特別会計事業勘定</t>
  </si>
  <si>
    <t>▲ 0.07</t>
  </si>
  <si>
    <t>下水道事業特別会計</t>
  </si>
  <si>
    <t>後期高齢者医療特別会計</t>
  </si>
  <si>
    <t>その他会計（赤字）</t>
  </si>
  <si>
    <t>その他会計（黒字）</t>
  </si>
  <si>
    <t>日高中部消防組合（一般会計）</t>
    <rPh sb="0" eb="1">
      <t>ヒ</t>
    </rPh>
    <rPh sb="1" eb="2">
      <t>ダカ</t>
    </rPh>
    <rPh sb="2" eb="4">
      <t>チュウブ</t>
    </rPh>
    <rPh sb="4" eb="6">
      <t>ショウボウ</t>
    </rPh>
    <rPh sb="6" eb="8">
      <t>クミアイ</t>
    </rPh>
    <rPh sb="9" eb="11">
      <t>イッパン</t>
    </rPh>
    <rPh sb="11" eb="13">
      <t>カイケイ</t>
    </rPh>
    <phoneticPr fontId="2"/>
  </si>
  <si>
    <t>日高中部衛生施設組合（一般会計）</t>
    <rPh sb="0" eb="1">
      <t>ヒ</t>
    </rPh>
    <rPh sb="1" eb="2">
      <t>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</si>
  <si>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</si>
  <si>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</si>
  <si>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</si>
  <si>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</si>
  <si>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日高軽種馬共同育成公社</t>
    <rPh sb="0" eb="2">
      <t>ヒダカ</t>
    </rPh>
    <rPh sb="2" eb="5">
      <t>ケイシュバ</t>
    </rPh>
    <rPh sb="5" eb="7">
      <t>キョウドウ</t>
    </rPh>
    <rPh sb="7" eb="9">
      <t>イクセイ</t>
    </rPh>
    <rPh sb="9" eb="11">
      <t>コウシャ</t>
    </rPh>
    <phoneticPr fontId="2"/>
  </si>
  <si>
    <t>にいかっぷホロシリ乗馬クラブ</t>
    <rPh sb="9" eb="11">
      <t>ジョウバ</t>
    </rPh>
    <phoneticPr fontId="2"/>
  </si>
  <si>
    <t>新冠ヒルズ</t>
    <rPh sb="0" eb="2">
      <t>ニイカップ</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</si>
  <si>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</si>
  <si>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</si>
  <si>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</si>
  <si>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</si>
  <si>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</si>
  <si>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</si>
  <si>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</si>
  <si>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将来負担比率と有形固定資産減価償却率は類似団体と比較して、共に高い数値となっている。財政負担を抑制しながら、施設の建て替えや長寿命化対策等を進めていく必要がある。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9" eb="30">
      <t>トモ</t>
    </rPh>
    <rPh sb="31" eb="32">
      <t>タカ</t>
    </rPh>
    <rPh sb="33" eb="35">
      <t>スウチ</t>
    </rPh>
    <rPh sb="42" eb="44">
      <t>ザイセイ</t>
    </rPh>
    <rPh sb="44" eb="46">
      <t>フタン</t>
    </rPh>
    <rPh sb="47" eb="49">
      <t>ヨクセイ</t>
    </rPh>
    <rPh sb="54" eb="56">
      <t>シセツ</t>
    </rPh>
    <rPh sb="57" eb="58">
      <t>タ</t>
    </rPh>
    <rPh sb="59" eb="60">
      <t>カ</t>
    </rPh>
    <rPh sb="62" eb="63">
      <t>チョウ</t>
    </rPh>
    <rPh sb="63" eb="66">
      <t>ジュミョウカ</t>
    </rPh>
    <rPh sb="66" eb="68">
      <t>タイサク</t>
    </rPh>
    <rPh sb="68" eb="69">
      <t>トウ</t>
    </rPh>
    <rPh sb="70" eb="71">
      <t>スス</t>
    </rPh>
    <rPh sb="75" eb="77">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</si>
  <si>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</si>
  <si>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</si>
  <si>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</si>
  <si>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</si>
  <si>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</si>
  <si>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</si>
  <si>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</si>
  <si>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町では継続して効率的な財政運営を執り進めてきた結果、将来負担比率や実質公債比率の数値は低下してきている。しかし、類似団体と比較すると共に高い数値となっていることから、今後も限られた財源を重点的かつ効率的に配分しながら、財政運営を執り進めていきたい。</t>
    <rPh sb="0" eb="2">
      <t>トウチョウ</t>
    </rPh>
    <rPh sb="4" eb="6">
      <t>ケイゾク</t>
    </rPh>
    <rPh sb="8" eb="11">
      <t>コウリツテキ</t>
    </rPh>
    <rPh sb="12" eb="14">
      <t>ザイセイ</t>
    </rPh>
    <rPh sb="14" eb="16">
      <t>ウンエイ</t>
    </rPh>
    <rPh sb="17" eb="18">
      <t>ト</t>
    </rPh>
    <rPh sb="19" eb="20">
      <t>スス</t>
    </rPh>
    <rPh sb="24" eb="26">
      <t>ケッカ</t>
    </rPh>
    <rPh sb="27" eb="29">
      <t>ショウライ</t>
    </rPh>
    <rPh sb="29" eb="31">
      <t>フタン</t>
    </rPh>
    <rPh sb="31" eb="33">
      <t>ヒリツ</t>
    </rPh>
    <rPh sb="34" eb="36">
      <t>ジッシツ</t>
    </rPh>
    <rPh sb="36" eb="38">
      <t>コウサイ</t>
    </rPh>
    <rPh sb="38" eb="40">
      <t>ヒリツ</t>
    </rPh>
    <rPh sb="41" eb="43">
      <t>スウチ</t>
    </rPh>
    <rPh sb="44" eb="46">
      <t>テイカ</t>
    </rPh>
    <rPh sb="57" eb="59">
      <t>ルイジ</t>
    </rPh>
    <rPh sb="59" eb="61">
      <t>ダンタイ</t>
    </rPh>
    <rPh sb="62" eb="64">
      <t>ヒカク</t>
    </rPh>
    <rPh sb="67" eb="68">
      <t>トモ</t>
    </rPh>
    <rPh sb="69" eb="70">
      <t>タカ</t>
    </rPh>
    <rPh sb="71" eb="73">
      <t>スウチ</t>
    </rPh>
    <rPh sb="84" eb="86">
      <t>コンゴ</t>
    </rPh>
    <rPh sb="87" eb="88">
      <t>カギ</t>
    </rPh>
    <rPh sb="91" eb="93">
      <t>ザイゲン</t>
    </rPh>
    <rPh sb="94" eb="96">
      <t>ジュウテン</t>
    </rPh>
    <rPh sb="96" eb="97">
      <t>テキ</t>
    </rPh>
    <rPh sb="99" eb="102">
      <t>コウリツテキ</t>
    </rPh>
    <rPh sb="103" eb="105">
      <t>ハイブン</t>
    </rPh>
    <rPh sb="110" eb="112">
      <t>ザイセイ</t>
    </rPh>
    <rPh sb="112" eb="114">
      <t>ウンエイ</t>
    </rPh>
    <rPh sb="115" eb="116">
      <t>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</si>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</sst>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151710</c:v>
                </c:pt>
                <c:pt idx="1">
                  <c:v>124303</c:v>
                </c:pt>
                <c:pt idx="2">
                  <c:v>91656</c:v>
                </c:pt>
                <c:pt idx="3">
                  <c:v>67611</c:v>
                </c:pt>
                <c:pt idx="4">
                  <c:v>79672</c:v>
                </c:pt>
              </c:numCache>
            </c:numRef>
          </c:val>
        </c:ser>
        <c:dLbls/>
        <c:marker val="1"/>
        <c:axId val="76321536"/>
        <c:axId val="76323072"/>
      </c:lineChart>
      <c:catAx>
        <c:axId val="7632153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323072"/>
        <c:crosses val="autoZero"/>
        <c:auto val="1"/>
        <c:lblAlgn val="ctr"/>
        <c:lblOffset val="100"/>
        <c:tickLblSkip val="1"/>
        <c:tickMarkSkip val="1"/>
      </c:catAx>
      <c:valAx>
        <c:axId val="76323072"/>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3215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2.67</c:v>
                </c:pt>
                <c:pt idx="1">
                  <c:v>2.23</c:v>
                </c:pt>
                <c:pt idx="2">
                  <c:v>2.56</c:v>
                </c:pt>
                <c:pt idx="3">
                  <c:v>3.43</c:v>
                </c:pt>
                <c:pt idx="4">
                  <c:v>3.12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26.06</c:v>
                </c:pt>
                <c:pt idx="1">
                  <c:v>30.79</c:v>
                </c:pt>
                <c:pt idx="2">
                  <c:v>33.64</c:v>
                </c:pt>
                <c:pt idx="3">
                  <c:v>36.4</c:v>
                </c:pt>
                <c:pt idx="4">
                  <c:v>30.92</c:v>
                </c:pt>
              </c:numCache>
            </c:numRef>
          </c:val>
          <c:extLst xmlns:c16r2="http://schemas.microsoft.com/office/drawing/2015/06/chart">
            <c:ext xmlns:c16="http://schemas.microsoft.com/office/drawing/2014/chart" uri="{C3380CC4-5D6E-409C-BE32-E72D297353CC}">
              <c16:uniqueId val="{00000001-B231-4F6C-AA70-3B53467C0547}"/>
            </c:ext>
          </c:extLst>
        </c:ser>
        <c:dLbls/>
        <c:gapWidth val="250"/>
        <c:overlap val="100"/>
        <c:axId val="85948288"/>
        <c:axId val="8594982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5.97</c:v>
                </c:pt>
                <c:pt idx="1">
                  <c:v>5.9</c:v>
                </c:pt>
                <c:pt idx="2">
                  <c:v>1.57</c:v>
                </c:pt>
                <c:pt idx="3">
                  <c:v>3.53</c:v>
                </c:pt>
                <c:pt idx="4">
                  <c:v>-6.57</c:v>
                </c:pt>
              </c:numCache>
            </c:numRef>
          </c:val>
          <c:extLst xmlns:c16r2="http://schemas.microsoft.com/office/drawing/2015/06/chart">
            <c:ext xmlns:c16="http://schemas.microsoft.com/office/drawing/2014/chart" uri="{C3380CC4-5D6E-409C-BE32-E72D297353CC}">
              <c16:uniqueId val="{00000002-B231-4F6C-AA70-3B53467C0547}"/>
            </c:ext>
          </c:extLst>
        </c:ser>
        <c:dLbls/>
        <c:marker val="1"/>
        <c:axId val="85948288"/>
        <c:axId val="85949824"/>
      </c:lineChart>
      <c:catAx>
        <c:axId val="859482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49824"/>
        <c:crosses val="autoZero"/>
        <c:auto val="1"/>
        <c:lblAlgn val="ctr"/>
        <c:lblOffset val="100"/>
        <c:tickLblSkip val="1"/>
        <c:tickMarkSkip val="1"/>
      </c:catAx>
      <c:valAx>
        <c:axId val="859498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482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介護サービス特別会計事業勘定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7.0000000000000007E-2</c:v>
                </c:pt>
                <c:pt idx="1">
                  <c:v>#N/A</c:v>
                </c:pt>
                <c:pt idx="2">
                  <c:v>#N/A</c:v>
                </c:pt>
                <c:pt idx="3">
                  <c:v>0.15</c:v>
                </c:pt>
                <c:pt idx="4">
                  <c:v>#N/A</c:v>
                </c:pt>
                <c:pt idx="5">
                  <c:v>0.36</c:v>
                </c:pt>
                <c:pt idx="6">
                  <c:v>#N/A</c:v>
                </c:pt>
                <c:pt idx="7">
                  <c:v>0.16</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0.05</c:v>
                </c:pt>
                <c:pt idx="4">
                  <c:v>#N/A</c:v>
                </c:pt>
                <c:pt idx="5">
                  <c:v>0.12</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0.28000000000000003</c:v>
                </c:pt>
                <c:pt idx="2">
                  <c:v>#N/A</c:v>
                </c:pt>
                <c:pt idx="3">
                  <c:v>7.0000000000000007E-2</c:v>
                </c:pt>
                <c:pt idx="4">
                  <c:v>#N/A</c:v>
                </c:pt>
                <c:pt idx="5">
                  <c:v>0.28999999999999998</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0.34</c:v>
                </c:pt>
                <c:pt idx="2">
                  <c:v>#N/A</c:v>
                </c:pt>
                <c:pt idx="3">
                  <c:v>0.89</c:v>
                </c:pt>
                <c:pt idx="4">
                  <c:v>#N/A</c:v>
                </c:pt>
                <c:pt idx="5">
                  <c:v>1.41</c:v>
                </c:pt>
                <c:pt idx="6">
                  <c:v>#N/A</c:v>
                </c:pt>
                <c:pt idx="7">
                  <c:v>1.04</c:v>
                </c:pt>
                <c:pt idx="8">
                  <c:v>#N/A</c:v>
                </c:pt>
                <c:pt idx="9">
                  <c:v>1.43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2.67</c:v>
                </c:pt>
                <c:pt idx="2">
                  <c:v>#N/A</c:v>
                </c:pt>
                <c:pt idx="3">
                  <c:v>2.23</c:v>
                </c:pt>
                <c:pt idx="4">
                  <c:v>#N/A</c:v>
                </c:pt>
                <c:pt idx="5">
                  <c:v>2.5499999999999998</c:v>
                </c:pt>
                <c:pt idx="6">
                  <c:v>#N/A</c:v>
                </c:pt>
                <c:pt idx="7">
                  <c:v>3.42</c:v>
                </c:pt>
                <c:pt idx="8">
                  <c:v>#N/A</c:v>
                </c:pt>
                <c:pt idx="9">
                  <c:v>3.11</c:v>
                </c:pt>
              </c:numCache>
            </c:numRef>
          </c:val>
          <c:extLst xmlns:c16r2="http://schemas.microsoft.com/office/drawing/2015/06/chart">
            <c:ext xmlns:c16="http://schemas.microsoft.com/office/drawing/2014/chart" uri="{C3380CC4-5D6E-409C-BE32-E72D297353CC}">
              <c16:uniqueId val="{00000009-EDD3-4C01-8FD0-116669D51FDC}"/>
            </c:ext>
          </c:extLst>
        </c:ser>
        <c:dLbls/>
        <c:overlap val="100"/>
        <c:axId val="87406464"/>
        <c:axId val="87408000"/>
      </c:barChart>
      <c:catAx>
        <c:axId val="87406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408000"/>
        <c:crosses val="autoZero"/>
        <c:auto val="1"/>
        <c:lblAlgn val="ctr"/>
        <c:lblOffset val="100"/>
        <c:tickLblSkip val="1"/>
        <c:tickMarkSkip val="1"/>
      </c:catAx>
      <c:valAx>
        <c:axId val="874080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064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768</c:v>
                </c:pt>
                <c:pt idx="5">
                  <c:v>735</c:v>
                </c:pt>
                <c:pt idx="8">
                  <c:v>686</c:v>
                </c:pt>
                <c:pt idx="11">
                  <c:v>646</c:v>
                </c:pt>
                <c:pt idx="14">
                  <c:v>755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27</c:v>
                </c:pt>
                <c:pt idx="6">
                  <c:v>15</c:v>
                </c:pt>
                <c:pt idx="9">
                  <c:v>9</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62</c:v>
                </c:pt>
                <c:pt idx="6">
                  <c:v>64</c:v>
                </c:pt>
                <c:pt idx="9">
                  <c:v>65</c:v>
                </c:pt>
                <c:pt idx="12">
                  <c:v>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191</c:v>
                </c:pt>
                <c:pt idx="3">
                  <c:v>171</c:v>
                </c:pt>
                <c:pt idx="6">
                  <c:v>151</c:v>
                </c:pt>
                <c:pt idx="9">
                  <c:v>145</c:v>
                </c:pt>
                <c:pt idx="12">
                  <c:v>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927</c:v>
                </c:pt>
                <c:pt idx="3">
                  <c:v>806</c:v>
                </c:pt>
                <c:pt idx="6">
                  <c:v>835</c:v>
                </c:pt>
                <c:pt idx="9">
                  <c:v>759</c:v>
                </c:pt>
                <c:pt idx="12">
                  <c:v>760</c:v>
                </c:pt>
              </c:numCache>
            </c:numRef>
          </c:val>
          <c:extLst xmlns:c16r2="http://schemas.microsoft.com/office/drawing/2015/06/chart">
            <c:ext xmlns:c16="http://schemas.microsoft.com/office/drawing/2014/chart" uri="{C3380CC4-5D6E-409C-BE32-E72D297353CC}">
              <c16:uniqueId val="{00000007-D048-4397-80FC-61A6D00D1AC0}"/>
            </c:ext>
          </c:extLst>
        </c:ser>
        <c:dLbls/>
        <c:gapWidth val="100"/>
        <c:overlap val="100"/>
        <c:axId val="87578880"/>
        <c:axId val="876093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331</c:v>
                </c:pt>
                <c:pt idx="5">
                  <c:v>#N/A</c:v>
                </c:pt>
                <c:pt idx="6">
                  <c:v>#N/A</c:v>
                </c:pt>
                <c:pt idx="7">
                  <c:v>379</c:v>
                </c:pt>
                <c:pt idx="8">
                  <c:v>#N/A</c:v>
                </c:pt>
                <c:pt idx="9">
                  <c:v>#N/A</c:v>
                </c:pt>
                <c:pt idx="10">
                  <c:v>332</c:v>
                </c:pt>
                <c:pt idx="11">
                  <c:v>#N/A</c:v>
                </c:pt>
                <c:pt idx="12">
                  <c:v>#N/A</c:v>
                </c:pt>
                <c:pt idx="13">
                  <c:v>228</c:v>
                </c:pt>
                <c:pt idx="14">
                  <c:v>#N/A</c:v>
                </c:pt>
              </c:numCache>
            </c:numRef>
          </c:val>
          <c:extLst xmlns:c16r2="http://schemas.microsoft.com/office/drawing/2015/06/chart">
            <c:ext xmlns:c16="http://schemas.microsoft.com/office/drawing/2014/chart" uri="{C3380CC4-5D6E-409C-BE32-E72D297353CC}">
              <c16:uniqueId val="{00000008-D048-4397-80FC-61A6D00D1AC0}"/>
            </c:ext>
          </c:extLst>
        </c:ser>
        <c:dLbls/>
        <c:marker val="1"/>
        <c:axId val="87578880"/>
        <c:axId val="87609344"/>
      </c:lineChart>
      <c:catAx>
        <c:axId val="875788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609344"/>
        <c:crosses val="autoZero"/>
        <c:auto val="1"/>
        <c:lblAlgn val="ctr"/>
        <c:lblOffset val="100"/>
        <c:tickLblSkip val="1"/>
        <c:tickMarkSkip val="1"/>
      </c:catAx>
      <c:valAx>
        <c:axId val="876093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788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6177</c:v>
                </c:pt>
                <c:pt idx="5">
                  <c:v>6448</c:v>
                </c:pt>
                <c:pt idx="8">
                  <c:v>6128</c:v>
                </c:pt>
                <c:pt idx="11">
                  <c:v>5945</c:v>
                </c:pt>
                <c:pt idx="14">
                  <c:v>5725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561</c:v>
                </c:pt>
                <c:pt idx="5">
                  <c:v>516</c:v>
                </c:pt>
                <c:pt idx="8">
                  <c:v>506</c:v>
                </c:pt>
                <c:pt idx="11">
                  <c:v>536</c:v>
                </c:pt>
                <c:pt idx="14">
                  <c:v>551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2139</c:v>
                </c:pt>
                <c:pt idx="5">
                  <c:v>2275</c:v>
                </c:pt>
                <c:pt idx="8">
                  <c:v>2333</c:v>
                </c:pt>
                <c:pt idx="11">
                  <c:v>2376</c:v>
                </c:pt>
                <c:pt idx="14">
                  <c:v>2153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c:v>
                </c:pt>
                <c:pt idx="3">
                  <c:v>6</c:v>
                </c:pt>
                <c:pt idx="6">
                  <c:v>5</c:v>
                </c:pt>
                <c:pt idx="9">
                  <c:v>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503</c:v>
                </c:pt>
                <c:pt idx="3">
                  <c:v>471</c:v>
                </c:pt>
                <c:pt idx="6">
                  <c:v>387</c:v>
                </c:pt>
                <c:pt idx="9">
                  <c:v>384</c:v>
                </c:pt>
                <c:pt idx="12">
                  <c:v>370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296</c:v>
                </c:pt>
                <c:pt idx="3">
                  <c:v>271</c:v>
                </c:pt>
                <c:pt idx="6">
                  <c:v>210</c:v>
                </c:pt>
                <c:pt idx="9">
                  <c:v>148</c:v>
                </c:pt>
                <c:pt idx="12">
                  <c:v>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1833</c:v>
                </c:pt>
                <c:pt idx="3">
                  <c:v>1767</c:v>
                </c:pt>
                <c:pt idx="6">
                  <c:v>1727</c:v>
                </c:pt>
                <c:pt idx="9">
                  <c:v>1669</c:v>
                </c:pt>
                <c:pt idx="12">
                  <c:v>1547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c:v>
                </c:pt>
                <c:pt idx="3">
                  <c:v>18</c:v>
                </c:pt>
                <c:pt idx="6">
                  <c:v>6</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7634</c:v>
                </c:pt>
                <c:pt idx="3">
                  <c:v>7332</c:v>
                </c:pt>
                <c:pt idx="6">
                  <c:v>7044</c:v>
                </c:pt>
                <c:pt idx="9">
                  <c:v>6824</c:v>
                </c:pt>
                <c:pt idx="12">
                  <c:v>6603</c:v>
                </c:pt>
              </c:numCache>
            </c:numRef>
          </c:val>
          <c:extLst xmlns:c16r2="http://schemas.microsoft.com/office/drawing/2015/06/chart">
            <c:ext xmlns:c16="http://schemas.microsoft.com/office/drawing/2014/chart" uri="{C3380CC4-5D6E-409C-BE32-E72D297353CC}">
              <c16:uniqueId val="{0000000A-C3FC-4354-8776-81C1DCC883B9}"/>
            </c:ext>
          </c:extLst>
        </c:ser>
        <c:dLbls/>
        <c:gapWidth val="100"/>
        <c:overlap val="100"/>
        <c:axId val="87863296"/>
        <c:axId val="878648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1428</c:v>
                </c:pt>
                <c:pt idx="2">
                  <c:v>#N/A</c:v>
                </c:pt>
                <c:pt idx="3">
                  <c:v>#N/A</c:v>
                </c:pt>
                <c:pt idx="4">
                  <c:v>627</c:v>
                </c:pt>
                <c:pt idx="5">
                  <c:v>#N/A</c:v>
                </c:pt>
                <c:pt idx="6">
                  <c:v>#N/A</c:v>
                </c:pt>
                <c:pt idx="7">
                  <c:v>413</c:v>
                </c:pt>
                <c:pt idx="8">
                  <c:v>#N/A</c:v>
                </c:pt>
                <c:pt idx="9">
                  <c:v>#N/A</c:v>
                </c:pt>
                <c:pt idx="10">
                  <c:v>171</c:v>
                </c:pt>
                <c:pt idx="11">
                  <c:v>#N/A</c:v>
                </c:pt>
                <c:pt idx="12">
                  <c:v>#N/A</c:v>
                </c:pt>
                <c:pt idx="13">
                  <c:v>174</c:v>
                </c:pt>
                <c:pt idx="14">
                  <c:v>#N/A</c:v>
                </c:pt>
              </c:numCache>
            </c:numRef>
          </c:val>
          <c:extLst xmlns:c16r2="http://schemas.microsoft.com/office/drawing/2015/06/chart">
            <c:ext xmlns:c16="http://schemas.microsoft.com/office/drawing/2014/chart" uri="{C3380CC4-5D6E-409C-BE32-E72D297353CC}">
              <c16:uniqueId val="{0000000B-C3FC-4354-8776-81C1DCC883B9}"/>
            </c:ext>
          </c:extLst>
        </c:ser>
        <c:dLbls/>
        <c:marker val="1"/>
        <c:axId val="87863296"/>
        <c:axId val="87864832"/>
      </c:lineChart>
      <c:catAx>
        <c:axId val="87863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864832"/>
        <c:crosses val="autoZero"/>
        <c:auto val="1"/>
        <c:lblAlgn val="ctr"/>
        <c:lblOffset val="100"/>
        <c:tickLblSkip val="1"/>
        <c:tickMarkSkip val="1"/>
      </c:catAx>
      <c:valAx>
        <c:axId val="878648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632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{5F5034C7-14B9-43FB-BBB2-C9A74CE3128C}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{52402B38-59B7-4D6A-A993-07DEB8A6F0F9}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{E7038807-046E-4461-AB19-3491F24CB89E}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{5D3F91F7-5EBF-48D1-8F7A-78A754C34FED}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{3D747013-86C6-499D-8FD1-8DC6F94D0BAA}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numCache>
            </c:numRef>
          </c:xVal>
          <c:yVal>
            <c:numRef>
              <c:f>公会計指標分析・財政指標組合せ分析表!$K$51:$O$51</c:f>
              <c:numCache>
                <c:formatCode>#,##0.0;"▲ "#,##0.0</c:formatCode>
                <c:ptCount val="5"/>
                <c:pt idx="3">
                  <c:v>5.7</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{FCD7B8BF-FF5A-40B7-890A-E56925602141}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{1AE8C940-7CE4-40CD-809B-2BAD743BD3B9}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{6A56B9E6-7749-479F-A958-1C8A183F4AAD}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{21A11891-D6CD-42E9-84D3-6C04E3165891}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{7C4F37C0-2233-4394-89F9-53C082510FF3}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extLst xmlns:c16r2="http://schemas.microsoft.com/office/drawing/2015/06/chart">
            <c:ext xmlns:c16="http://schemas.microsoft.com/office/drawing/2014/chart" uri="{C3380CC4-5D6E-409C-BE32-E72D297353CC}">
              <c16:uniqueId val="{0000000B-D65D-4AFE-A0C6-16FFB4B1F805}"/>
            </c:ext>
          </c:extLst>
        </c:ser>
        <c:dLbls/>
        <c:axId val="87349504"/>
        <c:axId val="88158592"/>
      </c:scatterChart>
      <c:valAx>
        <c:axId val="87349504"/>
        <c:scaling>
          <c:orientation val="minMax"/>
          <c:max val="63.300000000000004"/>
          <c:min val="56.7"/>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158592"/>
        <c:crosses val="autoZero"/>
        <c:crossBetween val="midCat"/>
      </c:valAx>
      <c:valAx>
        <c:axId val="88158592"/>
        <c:scaling>
          <c:orientation val="minMax"/>
          <c:max val="6.6999999999999975"/>
          <c:min val="-0.7000000000000005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7349504"/>
        <c:crosses val="autoZero"/>
        <c:crossBetween val="midCat"/>
        <c:majorUnit val="0.70000000000000051"/>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{985770D1-1CBF-485C-9D81-2B266D4CDCE6}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{214738E7-7425-4FE3-9930-C830B305F6D1}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{55B7A586-0602-4B77-83F1-BE7CF321AF8F}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{2FB4834C-B7CF-41EE-9959-1DC008412DDC}</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356772263932125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{3BF6B363-6AC3-4ED4-993D-0A7CDC06B2E1}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12.9</c:v>
                </c:pt>
                <c:pt idx="2">
                  <c:v>12.2</c:v>
                </c:pt>
                <c:pt idx="3">
                  <c:v>11.5</c:v>
                </c:pt>
                <c:pt idx="4">
                  <c:v>10.6</c:v>
                </c:pt>
              </c:numCache>
            </c:numRef>
          </c:xVal>
          <c:yVal>
            <c:numRef>
              <c:f>公会計指標分析・財政指標組合せ分析表!$K$73:$O$73</c:f>
              <c:numCache>
                <c:formatCode>#,##0.0;"▲ "#,##0.0</c:formatCode>
                <c:ptCount val="5"/>
                <c:pt idx="0">
                  <c:v>46.1</c:v>
                </c:pt>
                <c:pt idx="1">
                  <c:v>20.399999999999999</c:v>
                </c:pt>
                <c:pt idx="2">
                  <c:v>13.9</c:v>
                </c:pt>
                <c:pt idx="3">
                  <c:v>5.7</c:v>
                </c:pt>
                <c:pt idx="4">
                  <c:v>6.2</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843201884306225E-2"/>
                  <c:y val="-6.2527233115468414E-2"/>
                </c:manualLayout>
              </c:layout>
              <c:tx>
                <c:strRef>
                  <c:f>公会計指標分析・財政指標組合せ分析表!$K$72</c:f>
                  <c:strCache>
                    <c:ptCount val="1"/>
                    <c:pt idx="0">
                      <c:v>H24</c:v>
                    </c:pt>
                  </c:strCache>
                </c:strRef>
              </c:tx>
              <c:dLblPos val="r"/>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{2B087E29-EC32-42AE-8491-6470DFAB1921}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{CF33BB58-CADC-4ECB-AF3A-46D6EDFF2FBA}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{D00A67D6-DF8D-48ED-9822-9279C29972ED}</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04149207751222E-2"/>
                  <c:y val="-6.2527233115468414E-2"/>
                </c:manualLayout>
              </c:layout>
              <c:tx>
                <c:strRef>
                  <c:f>公会計指標分析・財政指標組合せ分析表!$N$72</c:f>
                  <c:strCache>
                    <c:ptCount val="1"/>
                    <c:pt idx="0">
                      <c:v>H27</c:v>
                    </c:pt>
                  </c:strCache>
                </c:strRef>
              </c:tx>
              <c:dLblPos val="r"/>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{CA6D90CE-48B8-40C7-A8FE-C0E9ADB638EC}</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369432446115217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{FFE8E27F-2A43-484E-8596-0BB45BAAB5C4}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dLbls/>
        <c:axId val="88245376"/>
        <c:axId val="88247296"/>
      </c:scatterChart>
      <c:valAx>
        <c:axId val="88245376"/>
        <c:scaling>
          <c:orientation val="minMax"/>
          <c:max val="15.4"/>
          <c:min val="8.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247296"/>
        <c:crosses val="autoZero"/>
        <c:crossBetween val="midCat"/>
      </c:valAx>
      <c:valAx>
        <c:axId val="88247296"/>
        <c:scaling>
          <c:orientation val="minMax"/>
          <c:max val="54"/>
          <c:min val="-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8245376"/>
        <c:crosses val="autoZero"/>
        <c:crossBetween val="midCat"/>
        <c:majorUnit val="6"/>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元利償還金については、大型施設の償還ピークが終了したことや繰上償還の積極的な実施により減少傾向である。引き続き地方債の新規発行を抑制し、計画的な財政運営に努める。</a:t>
          </a:r>
          <a:endParaRPr 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一般会計等に係る地方債の現在高について、近年は新規地方債の発行を抑制しており、元金の繰上償還も積極的に行っていることから減少してきている。今後も次世代への負担を軽減するため、計画的な財政運営に努めていきたい。</a:t>
          </a:r>
          <a:endParaRPr lang="ja-JP" altLang="en-US"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有形固定資産減価償却率は、類似団体と比較して高い値を示している。相当程度の施設が経年していることから、施設の建て替えや長寿命化対策等を検討していく必要がある。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71010</xdr:rowOff>
    </xdr:from>
    <xdr:ext cx="405111" cy="259045"/>
    <xdr:sp macro="" textlink="">
      <xdr:nvSpPr>
        <xdr:cNvPr id="67" name="有形固定資産減価償却率平均値テキスト"/>
        <xdr:cNvSpPr txBox="1"/>
      </xdr:nvSpPr>
      <xdr:spPr>
        <a:xfrm>
          <a:off x="4813300" y="5824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92583</xdr:rowOff>
    </xdr:from>
    <xdr:to>
      <xdr:col>3</xdr:col>
      <xdr:colOff>1222375</xdr:colOff>
      <xdr:row>30</xdr:row>
      <xdr:rowOff>22733</xdr:rowOff>
    </xdr:to>
    <xdr:sp macro="" textlink="">
      <xdr:nvSpPr>
        <xdr:cNvPr id="68" name="フローチャート : 判断 67"/>
        <xdr:cNvSpPr/>
      </xdr:nvSpPr>
      <xdr:spPr>
        <a:xfrm>
          <a:off x="47117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75311</xdr:rowOff>
    </xdr:from>
    <xdr:to>
      <xdr:col>3</xdr:col>
      <xdr:colOff>511175</xdr:colOff>
      <xdr:row>30</xdr:row>
      <xdr:rowOff>5461</xdr:rowOff>
    </xdr:to>
    <xdr:sp macro="" textlink="">
      <xdr:nvSpPr>
        <xdr:cNvPr id="69" name="フローチャート : 判断 68"/>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123698</xdr:rowOff>
    </xdr:from>
    <xdr:to>
      <xdr:col>3</xdr:col>
      <xdr:colOff>511175</xdr:colOff>
      <xdr:row>29</xdr:row>
      <xdr:rowOff>53848</xdr:rowOff>
    </xdr:to>
    <xdr:sp macro="" textlink="">
      <xdr:nvSpPr>
        <xdr:cNvPr id="75" name="円/楕円 74"/>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168038</xdr:rowOff>
    </xdr:from>
    <xdr:ext cx="405111" cy="259045"/>
    <xdr:sp macro="" textlink="">
      <xdr:nvSpPr>
        <xdr:cNvPr id="76" name="n_1aveValue有形固定資産減価償却率"/>
        <xdr:cNvSpPr txBox="1"/>
      </xdr:nvSpPr>
      <xdr:spPr>
        <a:xfrm>
          <a:off x="3836043"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70375</xdr:rowOff>
    </xdr:from>
    <xdr:ext cx="405111" cy="259045"/>
    <xdr:sp macro="" textlink="">
      <xdr:nvSpPr>
        <xdr:cNvPr id="77" name="n_1mainValue有形固定資産減価償却率"/>
        <xdr:cNvSpPr txBox="1"/>
      </xdr:nvSpPr>
      <xdr:spPr>
        <a:xfrm>
          <a:off x="3836043"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5" name="正方形/長方形 8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6" name="正方形/長方形 8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157988</xdr:rowOff>
    </xdr:from>
    <xdr:to>
      <xdr:col>5</xdr:col>
      <xdr:colOff>409575</xdr:colOff>
      <xdr:row>35</xdr:row>
      <xdr:rowOff>88138</xdr:rowOff>
    </xdr:to>
    <xdr:sp macro="" textlink="">
      <xdr:nvSpPr>
        <xdr:cNvPr id="68" name="円/楕円 67"/>
        <xdr:cNvSpPr/>
      </xdr:nvSpPr>
      <xdr:spPr>
        <a:xfrm>
          <a:off x="3746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104665</xdr:rowOff>
    </xdr:from>
    <xdr:ext cx="405111" cy="259045"/>
    <xdr:sp macro="" textlink="">
      <xdr:nvSpPr>
        <xdr:cNvPr id="70" name="n_1mainValue【道路】&#10;有形固定資産減価償却率"/>
        <xdr:cNvSpPr txBox="1"/>
      </xdr:nvSpPr>
      <xdr:spPr>
        <a:xfrm>
          <a:off x="3582043"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105998</xdr:rowOff>
    </xdr:from>
    <xdr:to>
      <xdr:col>14</xdr:col>
      <xdr:colOff>79375</xdr:colOff>
      <xdr:row>39</xdr:row>
      <xdr:rowOff>36148</xdr:rowOff>
    </xdr:to>
    <xdr:sp macro="" textlink="">
      <xdr:nvSpPr>
        <xdr:cNvPr id="103" name="フローチャート : 判断 102"/>
        <xdr:cNvSpPr/>
      </xdr:nvSpPr>
      <xdr:spPr>
        <a:xfrm>
          <a:off x="9588500" y="662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139264</xdr:rowOff>
    </xdr:from>
    <xdr:to>
      <xdr:col>14</xdr:col>
      <xdr:colOff>79375</xdr:colOff>
      <xdr:row>40</xdr:row>
      <xdr:rowOff>69414</xdr:rowOff>
    </xdr:to>
    <xdr:sp macro="" textlink="">
      <xdr:nvSpPr>
        <xdr:cNvPr id="109" name="円/楕円 108"/>
        <xdr:cNvSpPr/>
      </xdr:nvSpPr>
      <xdr:spPr>
        <a:xfrm>
          <a:off x="9588500" y="68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52675</xdr:rowOff>
    </xdr:from>
    <xdr:ext cx="534377" cy="259045"/>
    <xdr:sp macro="" textlink="">
      <xdr:nvSpPr>
        <xdr:cNvPr id="110" name="n_1aveValue【道路】&#10;一人当たり延長"/>
        <xdr:cNvSpPr txBox="1"/>
      </xdr:nvSpPr>
      <xdr:spPr>
        <a:xfrm>
          <a:off x="9359410" y="63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57.096</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60541</xdr:rowOff>
    </xdr:from>
    <xdr:ext cx="534377" cy="259045"/>
    <xdr:sp macro="" textlink="">
      <xdr:nvSpPr>
        <xdr:cNvPr id="111" name="n_1mainValue【道路】&#10;一人当たり延長"/>
        <xdr:cNvSpPr txBox="1"/>
      </xdr:nvSpPr>
      <xdr:spPr>
        <a:xfrm>
          <a:off x="9359410" y="69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118745</xdr:rowOff>
    </xdr:from>
    <xdr:to>
      <xdr:col>5</xdr:col>
      <xdr:colOff>409575</xdr:colOff>
      <xdr:row>60</xdr:row>
      <xdr:rowOff>48895</xdr:rowOff>
    </xdr:to>
    <xdr:sp macro="" textlink="">
      <xdr:nvSpPr>
        <xdr:cNvPr id="149" name="円/楕円 148"/>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65422</xdr:rowOff>
    </xdr:from>
    <xdr:ext cx="405111" cy="259045"/>
    <xdr:sp macro="" textlink="">
      <xdr:nvSpPr>
        <xdr:cNvPr id="151" name="n_1mainValue【橋りょう・トンネ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79183</xdr:rowOff>
    </xdr:from>
    <xdr:to>
      <xdr:col>14</xdr:col>
      <xdr:colOff>79375</xdr:colOff>
      <xdr:row>61</xdr:row>
      <xdr:rowOff>9333</xdr:rowOff>
    </xdr:to>
    <xdr:sp macro="" textlink="">
      <xdr:nvSpPr>
        <xdr:cNvPr id="186" name="円/楕円 185"/>
        <xdr:cNvSpPr/>
      </xdr:nvSpPr>
      <xdr:spPr>
        <a:xfrm>
          <a:off x="9588500" y="103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25860</xdr:rowOff>
    </xdr:from>
    <xdr:ext cx="690189" cy="259045"/>
    <xdr:sp macro="" textlink="">
      <xdr:nvSpPr>
        <xdr:cNvPr id="188" name="n_1mainValue【橋りょう・トンネル】&#10;一人当たり有形固定資産（償却資産）額"/>
        <xdr:cNvSpPr txBox="1"/>
      </xdr:nvSpPr>
      <xdr:spPr>
        <a:xfrm>
          <a:off x="9281504" y="10141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5262</xdr:rowOff>
    </xdr:from>
    <xdr:to>
      <xdr:col>5</xdr:col>
      <xdr:colOff>409575</xdr:colOff>
      <xdr:row>83</xdr:row>
      <xdr:rowOff>106862</xdr:rowOff>
    </xdr:to>
    <xdr:sp macro="" textlink="">
      <xdr:nvSpPr>
        <xdr:cNvPr id="228" name="円/楕円 227"/>
        <xdr:cNvSpPr/>
      </xdr:nvSpPr>
      <xdr:spPr>
        <a:xfrm>
          <a:off x="3746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97989</xdr:rowOff>
    </xdr:from>
    <xdr:ext cx="405111" cy="259045"/>
    <xdr:sp macro="" textlink="">
      <xdr:nvSpPr>
        <xdr:cNvPr id="230" name="n_1mainValue【公営住宅】&#10;有形固定資産減価償却率"/>
        <xdr:cNvSpPr txBox="1"/>
      </xdr:nvSpPr>
      <xdr:spPr>
        <a:xfrm>
          <a:off x="3582043"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13018</xdr:rowOff>
    </xdr:from>
    <xdr:to>
      <xdr:col>14</xdr:col>
      <xdr:colOff>79375</xdr:colOff>
      <xdr:row>80</xdr:row>
      <xdr:rowOff>114618</xdr:rowOff>
    </xdr:to>
    <xdr:sp macro="" textlink="">
      <xdr:nvSpPr>
        <xdr:cNvPr id="271" name="円/楕円 270"/>
        <xdr:cNvSpPr/>
      </xdr:nvSpPr>
      <xdr:spPr>
        <a:xfrm>
          <a:off x="9588500" y="13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131145</xdr:rowOff>
    </xdr:from>
    <xdr:ext cx="469744" cy="259045"/>
    <xdr:sp macro="" textlink="">
      <xdr:nvSpPr>
        <xdr:cNvPr id="273" name="n_1mainValue【公営住宅】&#10;一人当たり面積"/>
        <xdr:cNvSpPr txBox="1"/>
      </xdr:nvSpPr>
      <xdr:spPr>
        <a:xfrm>
          <a:off x="9391727" y="135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141514</xdr:rowOff>
    </xdr:from>
    <xdr:to>
      <xdr:col>23</xdr:col>
      <xdr:colOff>516889</xdr:colOff>
      <xdr:row>40</xdr:row>
      <xdr:rowOff>123553</xdr:rowOff>
    </xdr:to>
    <xdr:cxnSp macro="">
      <xdr:nvCxnSpPr>
        <xdr:cNvPr id="315" name="直線コネクタ 314"/>
        <xdr:cNvCxnSpPr/>
      </xdr:nvCxnSpPr>
      <xdr:spPr>
        <a:xfrm flipV="1">
          <a:off x="16318864" y="5799364"/>
          <a:ext cx="0" cy="118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127380</xdr:rowOff>
    </xdr:from>
    <xdr:ext cx="405111" cy="259045"/>
    <xdr:sp macro="" textlink="">
      <xdr:nvSpPr>
        <xdr:cNvPr id="316" name="【認定こども園・幼稚園・保育所】&#10;有形固定資産減価償却率最小値テキスト"/>
        <xdr:cNvSpPr txBox="1"/>
      </xdr:nvSpPr>
      <xdr:spPr>
        <a:xfrm>
          <a:off x="16408400" y="698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40</xdr:row>
      <xdr:rowOff>123553</xdr:rowOff>
    </xdr:from>
    <xdr:to>
      <xdr:col>23</xdr:col>
      <xdr:colOff>606425</xdr:colOff>
      <xdr:row>40</xdr:row>
      <xdr:rowOff>123553</xdr:rowOff>
    </xdr:to>
    <xdr:cxnSp macro="">
      <xdr:nvCxnSpPr>
        <xdr:cNvPr id="317" name="直線コネクタ 316"/>
        <xdr:cNvCxnSpPr/>
      </xdr:nvCxnSpPr>
      <xdr:spPr>
        <a:xfrm>
          <a:off x="16230600" y="698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88191</xdr:rowOff>
    </xdr:from>
    <xdr:ext cx="405111" cy="259045"/>
    <xdr:sp macro="" textlink="">
      <xdr:nvSpPr>
        <xdr:cNvPr id="318" name="【認定こども園・幼稚園・保育所】&#10;有形固定資産減価償却率最大値テキスト"/>
        <xdr:cNvSpPr txBox="1"/>
      </xdr:nvSpPr>
      <xdr:spPr>
        <a:xfrm>
          <a:off x="16408400" y="557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33</xdr:row>
      <xdr:rowOff>141514</xdr:rowOff>
    </xdr:from>
    <xdr:to>
      <xdr:col>23</xdr:col>
      <xdr:colOff>606425</xdr:colOff>
      <xdr:row>33</xdr:row>
      <xdr:rowOff>141514</xdr:rowOff>
    </xdr:to>
    <xdr:cxnSp macro="">
      <xdr:nvCxnSpPr>
        <xdr:cNvPr id="319" name="直線コネクタ 318"/>
        <xdr:cNvCxnSpPr/>
      </xdr:nvCxnSpPr>
      <xdr:spPr>
        <a:xfrm>
          <a:off x="16230600" y="579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67508</xdr:rowOff>
    </xdr:from>
    <xdr:ext cx="405111" cy="259045"/>
    <xdr:sp macro="" textlink="">
      <xdr:nvSpPr>
        <xdr:cNvPr id="320" name="【認定こども園・幼稚園・保育所】&#10;有形固定資産減価償却率平均値テキスト"/>
        <xdr:cNvSpPr txBox="1"/>
      </xdr:nvSpPr>
      <xdr:spPr>
        <a:xfrm>
          <a:off x="164084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89081</xdr:rowOff>
    </xdr:from>
    <xdr:to>
      <xdr:col>23</xdr:col>
      <xdr:colOff>568325</xdr:colOff>
      <xdr:row>37</xdr:row>
      <xdr:rowOff>19231</xdr:rowOff>
    </xdr:to>
    <xdr:sp macro="" textlink="">
      <xdr:nvSpPr>
        <xdr:cNvPr id="321" name="フローチャート : 判断 320"/>
        <xdr:cNvSpPr/>
      </xdr:nvSpPr>
      <xdr:spPr>
        <a:xfrm>
          <a:off x="16268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9072</xdr:rowOff>
    </xdr:from>
    <xdr:to>
      <xdr:col>22</xdr:col>
      <xdr:colOff>415925</xdr:colOff>
      <xdr:row>38</xdr:row>
      <xdr:rowOff>110672</xdr:rowOff>
    </xdr:to>
    <xdr:sp macro="" textlink="">
      <xdr:nvSpPr>
        <xdr:cNvPr id="322" name="フローチャート : 判断 321"/>
        <xdr:cNvSpPr/>
      </xdr:nvSpPr>
      <xdr:spPr>
        <a:xfrm>
          <a:off x="15430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44994</xdr:rowOff>
    </xdr:from>
    <xdr:to>
      <xdr:col>22</xdr:col>
      <xdr:colOff>415925</xdr:colOff>
      <xdr:row>41</xdr:row>
      <xdr:rowOff>146594</xdr:rowOff>
    </xdr:to>
    <xdr:sp macro="" textlink="">
      <xdr:nvSpPr>
        <xdr:cNvPr id="328" name="円/楕円 327"/>
        <xdr:cNvSpPr/>
      </xdr:nvSpPr>
      <xdr:spPr>
        <a:xfrm>
          <a:off x="15430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127199</xdr:rowOff>
    </xdr:from>
    <xdr:ext cx="405111" cy="259045"/>
    <xdr:sp macro="" textlink="">
      <xdr:nvSpPr>
        <xdr:cNvPr id="329" name="n_1aveValue【認定こども園・幼稚園・保育所】&#10;有形固定資産減価償却率"/>
        <xdr:cNvSpPr txBox="1"/>
      </xdr:nvSpPr>
      <xdr:spPr>
        <a:xfrm>
          <a:off x="15266043"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137721</xdr:rowOff>
    </xdr:from>
    <xdr:ext cx="405111" cy="259045"/>
    <xdr:sp macro="" textlink="">
      <xdr:nvSpPr>
        <xdr:cNvPr id="330" name="n_1mainValue【認定こども園・幼稚園・保育所】&#10;有形固定資産減価償却率"/>
        <xdr:cNvSpPr txBox="1"/>
      </xdr:nvSpPr>
      <xdr:spPr>
        <a:xfrm>
          <a:off x="15266043"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2" name="テキスト ボックス 3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4" name="テキスト ボックス 3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6" name="テキスト ボックス 3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8" name="テキスト ボックス 3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0" name="テキスト ボックス 3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2" name="テキスト ボックス 3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6" name="直線コネクタ 35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8" name="直線コネクタ 35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0" name="直線コネクタ 35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1"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2" name="フローチャート : 判断 36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3" name="フローチャート : 判断 36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139700</xdr:rowOff>
    </xdr:from>
    <xdr:to>
      <xdr:col>31</xdr:col>
      <xdr:colOff>85725</xdr:colOff>
      <xdr:row>37</xdr:row>
      <xdr:rowOff>69850</xdr:rowOff>
    </xdr:to>
    <xdr:sp macro="" textlink="">
      <xdr:nvSpPr>
        <xdr:cNvPr id="369" name="円/楕円 368"/>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70"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60977</xdr:rowOff>
    </xdr:from>
    <xdr:ext cx="469744" cy="259045"/>
    <xdr:sp macro="" textlink="">
      <xdr:nvSpPr>
        <xdr:cNvPr id="371" name="n_1mainValue【認定こども園・幼稚園・保育所】&#10;一人当たり面積"/>
        <xdr:cNvSpPr txBox="1"/>
      </xdr:nvSpPr>
      <xdr:spPr>
        <a:xfrm>
          <a:off x="21075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83" name="テキスト ボックス 3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93" name="テキスト ボックス 3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161653</xdr:rowOff>
    </xdr:from>
    <xdr:to>
      <xdr:col>23</xdr:col>
      <xdr:colOff>516889</xdr:colOff>
      <xdr:row>64</xdr:row>
      <xdr:rowOff>58783</xdr:rowOff>
    </xdr:to>
    <xdr:cxnSp macro="">
      <xdr:nvCxnSpPr>
        <xdr:cNvPr id="397" name="直線コネクタ 396"/>
        <xdr:cNvCxnSpPr/>
      </xdr:nvCxnSpPr>
      <xdr:spPr>
        <a:xfrm flipV="1">
          <a:off x="16318864" y="9762853"/>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62610</xdr:rowOff>
    </xdr:from>
    <xdr:ext cx="340478" cy="259045"/>
    <xdr:sp macro="" textlink="">
      <xdr:nvSpPr>
        <xdr:cNvPr id="398" name="【学校施設】&#10;有形固定資産減価償却率最小値テキスト"/>
        <xdr:cNvSpPr txBox="1"/>
      </xdr:nvSpPr>
      <xdr:spPr>
        <a:xfrm>
          <a:off x="164084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64</xdr:row>
      <xdr:rowOff>58783</xdr:rowOff>
    </xdr:from>
    <xdr:to>
      <xdr:col>23</xdr:col>
      <xdr:colOff>606425</xdr:colOff>
      <xdr:row>64</xdr:row>
      <xdr:rowOff>58783</xdr:rowOff>
    </xdr:to>
    <xdr:cxnSp macro="">
      <xdr:nvCxnSpPr>
        <xdr:cNvPr id="399" name="直線コネクタ 398"/>
        <xdr:cNvCxnSpPr/>
      </xdr:nvCxnSpPr>
      <xdr:spPr>
        <a:xfrm>
          <a:off x="16230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108330</xdr:rowOff>
    </xdr:from>
    <xdr:ext cx="405111" cy="259045"/>
    <xdr:sp macro="" textlink="">
      <xdr:nvSpPr>
        <xdr:cNvPr id="400" name="【学校施設】&#10;有形固定資産減価償却率最大値テキスト"/>
        <xdr:cNvSpPr txBox="1"/>
      </xdr:nvSpPr>
      <xdr:spPr>
        <a:xfrm>
          <a:off x="16408400" y="953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161653</xdr:rowOff>
    </xdr:from>
    <xdr:to>
      <xdr:col>23</xdr:col>
      <xdr:colOff>606425</xdr:colOff>
      <xdr:row>56</xdr:row>
      <xdr:rowOff>161653</xdr:rowOff>
    </xdr:to>
    <xdr:cxnSp macro="">
      <xdr:nvCxnSpPr>
        <xdr:cNvPr id="401" name="直線コネクタ 400"/>
        <xdr:cNvCxnSpPr/>
      </xdr:nvCxnSpPr>
      <xdr:spPr>
        <a:xfrm>
          <a:off x="16230600" y="976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402" name="【学校施設】&#10;有形固定資産減価償却率平均値テキスト"/>
        <xdr:cNvSpPr txBox="1"/>
      </xdr:nvSpPr>
      <xdr:spPr>
        <a:xfrm>
          <a:off x="164084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403" name="フローチャート : 判断 402"/>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24312</xdr:rowOff>
    </xdr:from>
    <xdr:to>
      <xdr:col>22</xdr:col>
      <xdr:colOff>415925</xdr:colOff>
      <xdr:row>59</xdr:row>
      <xdr:rowOff>125912</xdr:rowOff>
    </xdr:to>
    <xdr:sp macro="" textlink="">
      <xdr:nvSpPr>
        <xdr:cNvPr id="404" name="フローチャート : 判断 403"/>
        <xdr:cNvSpPr/>
      </xdr:nvSpPr>
      <xdr:spPr>
        <a:xfrm>
          <a:off x="15430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17780</xdr:rowOff>
    </xdr:from>
    <xdr:to>
      <xdr:col>22</xdr:col>
      <xdr:colOff>415925</xdr:colOff>
      <xdr:row>56</xdr:row>
      <xdr:rowOff>119380</xdr:rowOff>
    </xdr:to>
    <xdr:sp macro="" textlink="">
      <xdr:nvSpPr>
        <xdr:cNvPr id="410" name="円/楕円 409"/>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117039</xdr:rowOff>
    </xdr:from>
    <xdr:ext cx="405111" cy="259045"/>
    <xdr:sp macro="" textlink="">
      <xdr:nvSpPr>
        <xdr:cNvPr id="411" name="n_1aveValue【学校施設】&#10;有形固定資産減価償却率"/>
        <xdr:cNvSpPr txBox="1"/>
      </xdr:nvSpPr>
      <xdr:spPr>
        <a:xfrm>
          <a:off x="15266043"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135907</xdr:rowOff>
    </xdr:from>
    <xdr:ext cx="405111" cy="259045"/>
    <xdr:sp macro="" textlink="">
      <xdr:nvSpPr>
        <xdr:cNvPr id="412" name="n_1mainValue【学校施設】&#10;有形固定資産減価償却率"/>
        <xdr:cNvSpPr txBox="1"/>
      </xdr:nvSpPr>
      <xdr:spPr>
        <a:xfrm>
          <a:off x="15266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4" name="直線コネクタ 4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5" name="テキスト ボックス 4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6" name="直線コネクタ 4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7" name="テキスト ボックス 4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8" name="直線コネクタ 4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9" name="テキスト ボックス 4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0" name="直線コネクタ 4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1" name="テキスト ボックス 4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5" name="直線コネクタ 434"/>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6"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7" name="直線コネクタ 436"/>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8"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9" name="直線コネクタ 438"/>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40"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41" name="フローチャート : 判断 440"/>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165913</xdr:rowOff>
    </xdr:from>
    <xdr:to>
      <xdr:col>31</xdr:col>
      <xdr:colOff>85725</xdr:colOff>
      <xdr:row>58</xdr:row>
      <xdr:rowOff>96063</xdr:rowOff>
    </xdr:to>
    <xdr:sp macro="" textlink="">
      <xdr:nvSpPr>
        <xdr:cNvPr id="442" name="フローチャート : 判断 441"/>
        <xdr:cNvSpPr/>
      </xdr:nvSpPr>
      <xdr:spPr>
        <a:xfrm>
          <a:off x="21272500" y="993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163170</xdr:rowOff>
    </xdr:from>
    <xdr:to>
      <xdr:col>31</xdr:col>
      <xdr:colOff>85725</xdr:colOff>
      <xdr:row>61</xdr:row>
      <xdr:rowOff>93320</xdr:rowOff>
    </xdr:to>
    <xdr:sp macro="" textlink="">
      <xdr:nvSpPr>
        <xdr:cNvPr id="448" name="円/楕円 447"/>
        <xdr:cNvSpPr/>
      </xdr:nvSpPr>
      <xdr:spPr>
        <a:xfrm>
          <a:off x="21272500" y="104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112590</xdr:rowOff>
    </xdr:from>
    <xdr:ext cx="469744" cy="259045"/>
    <xdr:sp macro="" textlink="">
      <xdr:nvSpPr>
        <xdr:cNvPr id="449" name="n_1aveValue【学校施設】&#10;一人当たり面積"/>
        <xdr:cNvSpPr txBox="1"/>
      </xdr:nvSpPr>
      <xdr:spPr>
        <a:xfrm>
          <a:off x="21075727" y="97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3.151</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84447</xdr:rowOff>
    </xdr:from>
    <xdr:ext cx="469744" cy="259045"/>
    <xdr:sp macro="" textlink="">
      <xdr:nvSpPr>
        <xdr:cNvPr id="450" name="n_1mainValue【学校施設】&#10;一人当たり面積"/>
        <xdr:cNvSpPr txBox="1"/>
      </xdr:nvSpPr>
      <xdr:spPr>
        <a:xfrm>
          <a:off x="21075727" y="105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1" name="テキスト ボックス 4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2" name="直線コネクタ 4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3" name="テキスト ボックス 4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4" name="直線コネクタ 4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5" name="テキスト ボックス 4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6" name="直線コネクタ 4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7" name="テキスト ボックス 4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8" name="直線コネクタ 4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9" name="テキスト ボックス 46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3" name="直線コネクタ 472"/>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4"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5" name="直線コネクタ 474"/>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6"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7" name="直線コネクタ 47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8"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9" name="フローチャート : 判断 478"/>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1015</xdr:rowOff>
    </xdr:from>
    <xdr:to>
      <xdr:col>22</xdr:col>
      <xdr:colOff>415925</xdr:colOff>
      <xdr:row>84</xdr:row>
      <xdr:rowOff>102615</xdr:rowOff>
    </xdr:to>
    <xdr:sp macro="" textlink="">
      <xdr:nvSpPr>
        <xdr:cNvPr id="480" name="フローチャート : 判断 479"/>
        <xdr:cNvSpPr/>
      </xdr:nvSpPr>
      <xdr:spPr>
        <a:xfrm>
          <a:off x="1543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3302</xdr:rowOff>
    </xdr:from>
    <xdr:to>
      <xdr:col>22</xdr:col>
      <xdr:colOff>415925</xdr:colOff>
      <xdr:row>78</xdr:row>
      <xdr:rowOff>104902</xdr:rowOff>
    </xdr:to>
    <xdr:sp macro="" textlink="">
      <xdr:nvSpPr>
        <xdr:cNvPr id="486" name="円/楕円 485"/>
        <xdr:cNvSpPr/>
      </xdr:nvSpPr>
      <xdr:spPr>
        <a:xfrm>
          <a:off x="15430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93742</xdr:rowOff>
    </xdr:from>
    <xdr:ext cx="405111" cy="259045"/>
    <xdr:sp macro="" textlink="">
      <xdr:nvSpPr>
        <xdr:cNvPr id="487" name="n_1aveValue【児童館】&#10;有形固定資産減価償却率"/>
        <xdr:cNvSpPr txBox="1"/>
      </xdr:nvSpPr>
      <xdr:spPr>
        <a:xfrm>
          <a:off x="15266043"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121429</xdr:rowOff>
    </xdr:from>
    <xdr:ext cx="405111" cy="259045"/>
    <xdr:sp macro="" textlink="">
      <xdr:nvSpPr>
        <xdr:cNvPr id="488" name="n_1mainValue【児童館】&#10;有形固定資産減価償却率"/>
        <xdr:cNvSpPr txBox="1"/>
      </xdr:nvSpPr>
      <xdr:spPr>
        <a:xfrm>
          <a:off x="15266043"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9" name="テキスト ボックス 49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3" name="直線コネクタ 512"/>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4"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5" name="直線コネクタ 51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6"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7" name="直線コネクタ 516"/>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8"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9" name="フローチャート : 判断 518"/>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152400</xdr:rowOff>
    </xdr:from>
    <xdr:to>
      <xdr:col>31</xdr:col>
      <xdr:colOff>85725</xdr:colOff>
      <xdr:row>83</xdr:row>
      <xdr:rowOff>82550</xdr:rowOff>
    </xdr:to>
    <xdr:sp macro="" textlink="">
      <xdr:nvSpPr>
        <xdr:cNvPr id="520" name="フローチャート : 判断 519"/>
        <xdr:cNvSpPr/>
      </xdr:nvSpPr>
      <xdr:spPr>
        <a:xfrm>
          <a:off x="21272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12700</xdr:rowOff>
    </xdr:from>
    <xdr:to>
      <xdr:col>31</xdr:col>
      <xdr:colOff>85725</xdr:colOff>
      <xdr:row>84</xdr:row>
      <xdr:rowOff>114300</xdr:rowOff>
    </xdr:to>
    <xdr:sp macro="" textlink="">
      <xdr:nvSpPr>
        <xdr:cNvPr id="526" name="円/楕円 525"/>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27" name="n_1aveValue【児童館】&#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105427</xdr:rowOff>
    </xdr:from>
    <xdr:ext cx="469744" cy="259045"/>
    <xdr:sp macro="" textlink="">
      <xdr:nvSpPr>
        <xdr:cNvPr id="528"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4" name="正方形/長方形 54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や</a:t>
          </a:r>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の有形固定資産減価償却率については、類似団体や北海道平均と比較して極めて高い数値を示している。学校施設や児童館については、施設の長寿命化を図るべく、改修や修繕工事を実施している。しかし、経年劣化も見られることから、建て替えについても検討していきたい。</a:t>
          </a:r>
          <a:endParaRPr kumimoji="1" lang="en-US" altLang="ja-JP" sz="1300">
            <a:latin typeface="ＭＳ Ｐゴシック"/>
          </a:endParaRPr>
        </a:p>
        <a:p>
          <a:pPr algn="l"/>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や</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の有形固定資産減価償却率についても類似団体や北海道平均と比較すると、高い数値を示している。橋りょうについては、長寿命化計画の基に長寿命化修繕工事を実施しており、道路についても優先順位を設けながら、限られた予算の中で修繕を実施している。今後も継続して執り進めていきたい。　　　　　　　　　　　　　　　　　　　　　　　　　　　　　　　　　　　　　　　　　　　　　　　　　　　　　　　　　　　　　　　　　　　　　　　　　　　　　　　　　　　　　　　　　　　　　　　　　　　　　　　　　　　　　　　　　　　　　　　　　　　　　　　　　　　　　　　　　　　　　　　　　　　　　　　　　　　　　　　　　　　　　　　　　　　　　　　　　　　　　　　　　　　　　　　　</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の有形固定資産減価償却率については、類似団体や北海道平均と同水準の数値を示している。長寿命化計画を基に計画的な改修や除去が進められており、継続して実施していきたい。　　　　　　　　　　　　　　　　　　　　　　　　　　　　　　　　　　　　　　　　　　　　　　　　　　　　　　　　　　　　　　　　　　　　　　　　　　</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の有形固定資産減価償却率については、類似団体や北海道平均と比較して低い数値を示している。当町の認定こども園は、平成２３年に建築された建物であり比較的新しい施設であることから、建て替えや長寿命化の検討は当面不要と考えら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80" name="フローチャート : 判断 79"/>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129557</xdr:rowOff>
    </xdr:from>
    <xdr:ext cx="405111" cy="259045"/>
    <xdr:sp macro="" textlink="">
      <xdr:nvSpPr>
        <xdr:cNvPr id="81" name="n_1aveValue【体育館・プール】&#10;有形固定資産減価償却率"/>
        <xdr:cNvSpPr txBox="1"/>
      </xdr:nvSpPr>
      <xdr:spPr>
        <a:xfrm>
          <a:off x="3582043"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87" name="円/楕円 8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88"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16510</xdr:rowOff>
    </xdr:from>
    <xdr:to>
      <xdr:col>14</xdr:col>
      <xdr:colOff>79375</xdr:colOff>
      <xdr:row>59</xdr:row>
      <xdr:rowOff>118110</xdr:rowOff>
    </xdr:to>
    <xdr:sp macro="" textlink="">
      <xdr:nvSpPr>
        <xdr:cNvPr id="119" name="フローチャート : 判断 118"/>
        <xdr:cNvSpPr/>
      </xdr:nvSpPr>
      <xdr:spPr>
        <a:xfrm>
          <a:off x="9588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134637</xdr:rowOff>
    </xdr:from>
    <xdr:ext cx="469744" cy="259045"/>
    <xdr:sp macro="" textlink="">
      <xdr:nvSpPr>
        <xdr:cNvPr id="120" name="n_1aveValue【体育館・プール】&#10;一人当たり面積"/>
        <xdr:cNvSpPr txBox="1"/>
      </xdr:nvSpPr>
      <xdr:spPr>
        <a:xfrm>
          <a:off x="9391727"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133350</xdr:rowOff>
    </xdr:from>
    <xdr:to>
      <xdr:col>14</xdr:col>
      <xdr:colOff>79375</xdr:colOff>
      <xdr:row>61</xdr:row>
      <xdr:rowOff>63500</xdr:rowOff>
    </xdr:to>
    <xdr:sp macro="" textlink="">
      <xdr:nvSpPr>
        <xdr:cNvPr id="126" name="円/楕円 125"/>
        <xdr:cNvSpPr/>
      </xdr:nvSpPr>
      <xdr:spPr>
        <a:xfrm>
          <a:off x="95885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54627</xdr:rowOff>
    </xdr:from>
    <xdr:ext cx="469744" cy="259045"/>
    <xdr:sp macro="" textlink="">
      <xdr:nvSpPr>
        <xdr:cNvPr id="127" name="n_1mainValue【体育館・プール】&#10;一人当たり面積"/>
        <xdr:cNvSpPr txBox="1"/>
      </xdr:nvSpPr>
      <xdr:spPr>
        <a:xfrm>
          <a:off x="9391727"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0"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137795</xdr:rowOff>
    </xdr:from>
    <xdr:to>
      <xdr:col>5</xdr:col>
      <xdr:colOff>409575</xdr:colOff>
      <xdr:row>80</xdr:row>
      <xdr:rowOff>67945</xdr:rowOff>
    </xdr:to>
    <xdr:sp macro="" textlink="">
      <xdr:nvSpPr>
        <xdr:cNvPr id="166" name="円/楕円 165"/>
        <xdr:cNvSpPr/>
      </xdr:nvSpPr>
      <xdr:spPr>
        <a:xfrm>
          <a:off x="3746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84472</xdr:rowOff>
    </xdr:from>
    <xdr:ext cx="405111" cy="259045"/>
    <xdr:sp macro="" textlink="">
      <xdr:nvSpPr>
        <xdr:cNvPr id="167" name="n_1mainValue【福祉施設】&#10;有形固定資産減価償却率"/>
        <xdr:cNvSpPr txBox="1"/>
      </xdr:nvSpPr>
      <xdr:spPr>
        <a:xfrm>
          <a:off x="3582043"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142291</xdr:rowOff>
    </xdr:from>
    <xdr:to>
      <xdr:col>14</xdr:col>
      <xdr:colOff>79375</xdr:colOff>
      <xdr:row>84</xdr:row>
      <xdr:rowOff>72441</xdr:rowOff>
    </xdr:to>
    <xdr:sp macro="" textlink="">
      <xdr:nvSpPr>
        <xdr:cNvPr id="196" name="フローチャート : 判断 195"/>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63568</xdr:rowOff>
    </xdr:from>
    <xdr:ext cx="469744" cy="259045"/>
    <xdr:sp macro="" textlink="">
      <xdr:nvSpPr>
        <xdr:cNvPr id="197" name="n_1aveValue【福祉施設】&#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50851</xdr:rowOff>
    </xdr:from>
    <xdr:to>
      <xdr:col>14</xdr:col>
      <xdr:colOff>79375</xdr:colOff>
      <xdr:row>83</xdr:row>
      <xdr:rowOff>152451</xdr:rowOff>
    </xdr:to>
    <xdr:sp macro="" textlink="">
      <xdr:nvSpPr>
        <xdr:cNvPr id="203" name="円/楕円 202"/>
        <xdr:cNvSpPr/>
      </xdr:nvSpPr>
      <xdr:spPr>
        <a:xfrm>
          <a:off x="9588500" y="142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168978</xdr:rowOff>
    </xdr:from>
    <xdr:ext cx="469744" cy="259045"/>
    <xdr:sp macro="" textlink="">
      <xdr:nvSpPr>
        <xdr:cNvPr id="204" name="n_1mainValue【福祉施設】&#10;一人当たり面積"/>
        <xdr:cNvSpPr txBox="1"/>
      </xdr:nvSpPr>
      <xdr:spPr>
        <a:xfrm>
          <a:off x="9391727" y="140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6" name="直線コネクタ 2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7" name="テキスト ボックス 21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8" name="直線コネクタ 2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9" name="テキスト ボックス 2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0" name="直線コネクタ 2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1" name="テキスト ボックス 2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2" name="直線コネクタ 2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3" name="テキスト ボックス 2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4" name="直線コネクタ 2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5" name="テキスト ボックス 2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6" name="直線コネクタ 2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7" name="テキスト ボックス 22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9" name="テキスト ボックス 2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169273</xdr:rowOff>
    </xdr:from>
    <xdr:to>
      <xdr:col>6</xdr:col>
      <xdr:colOff>510540</xdr:colOff>
      <xdr:row>107</xdr:row>
      <xdr:rowOff>32113</xdr:rowOff>
    </xdr:to>
    <xdr:cxnSp macro="">
      <xdr:nvCxnSpPr>
        <xdr:cNvPr id="231" name="直線コネクタ 230"/>
        <xdr:cNvCxnSpPr/>
      </xdr:nvCxnSpPr>
      <xdr:spPr>
        <a:xfrm flipV="1">
          <a:off x="4634865" y="1714282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35940</xdr:rowOff>
    </xdr:from>
    <xdr:ext cx="405111" cy="259045"/>
    <xdr:sp macro="" textlink="">
      <xdr:nvSpPr>
        <xdr:cNvPr id="232" name="【市民会館】&#10;有形固定資産減価償却率最小値テキスト"/>
        <xdr:cNvSpPr txBox="1"/>
      </xdr:nvSpPr>
      <xdr:spPr>
        <a:xfrm>
          <a:off x="4724400" y="1838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107</xdr:row>
      <xdr:rowOff>32113</xdr:rowOff>
    </xdr:from>
    <xdr:to>
      <xdr:col>6</xdr:col>
      <xdr:colOff>600075</xdr:colOff>
      <xdr:row>107</xdr:row>
      <xdr:rowOff>32113</xdr:rowOff>
    </xdr:to>
    <xdr:cxnSp macro="">
      <xdr:nvCxnSpPr>
        <xdr:cNvPr id="233" name="直線コネクタ 232"/>
        <xdr:cNvCxnSpPr/>
      </xdr:nvCxnSpPr>
      <xdr:spPr>
        <a:xfrm>
          <a:off x="4546600" y="1837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115950</xdr:rowOff>
    </xdr:from>
    <xdr:ext cx="405111" cy="259045"/>
    <xdr:sp macro="" textlink="">
      <xdr:nvSpPr>
        <xdr:cNvPr id="234" name="【市民会館】&#10;有形固定資産減価償却率最大値テキスト"/>
        <xdr:cNvSpPr txBox="1"/>
      </xdr:nvSpPr>
      <xdr:spPr>
        <a:xfrm>
          <a:off x="47244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99</xdr:row>
      <xdr:rowOff>169273</xdr:rowOff>
    </xdr:from>
    <xdr:to>
      <xdr:col>6</xdr:col>
      <xdr:colOff>600075</xdr:colOff>
      <xdr:row>99</xdr:row>
      <xdr:rowOff>169273</xdr:rowOff>
    </xdr:to>
    <xdr:cxnSp macro="">
      <xdr:nvCxnSpPr>
        <xdr:cNvPr id="235" name="直線コネクタ 23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121393</xdr:rowOff>
    </xdr:from>
    <xdr:ext cx="405111" cy="259045"/>
    <xdr:sp macro="" textlink="">
      <xdr:nvSpPr>
        <xdr:cNvPr id="236" name="【市民会館】&#10;有形固定資産減価償却率平均値テキスト"/>
        <xdr:cNvSpPr txBox="1"/>
      </xdr:nvSpPr>
      <xdr:spPr>
        <a:xfrm>
          <a:off x="47244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142966</xdr:rowOff>
    </xdr:from>
    <xdr:to>
      <xdr:col>6</xdr:col>
      <xdr:colOff>561975</xdr:colOff>
      <xdr:row>103</xdr:row>
      <xdr:rowOff>73116</xdr:rowOff>
    </xdr:to>
    <xdr:sp macro="" textlink="">
      <xdr:nvSpPr>
        <xdr:cNvPr id="237" name="フローチャート : 判断 236"/>
        <xdr:cNvSpPr/>
      </xdr:nvSpPr>
      <xdr:spPr>
        <a:xfrm>
          <a:off x="45847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36830</xdr:rowOff>
    </xdr:from>
    <xdr:to>
      <xdr:col>5</xdr:col>
      <xdr:colOff>409575</xdr:colOff>
      <xdr:row>107</xdr:row>
      <xdr:rowOff>138430</xdr:rowOff>
    </xdr:to>
    <xdr:sp macro="" textlink="">
      <xdr:nvSpPr>
        <xdr:cNvPr id="238" name="フローチャート : 判断 237"/>
        <xdr:cNvSpPr/>
      </xdr:nvSpPr>
      <xdr:spPr>
        <a:xfrm>
          <a:off x="3746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154957</xdr:rowOff>
    </xdr:from>
    <xdr:ext cx="405111" cy="259045"/>
    <xdr:sp macro="" textlink="">
      <xdr:nvSpPr>
        <xdr:cNvPr id="239" name="n_1aveValue【市民会館】&#10;有形固定資産減価償却率"/>
        <xdr:cNvSpPr txBox="1"/>
      </xdr:nvSpPr>
      <xdr:spPr>
        <a:xfrm>
          <a:off x="3582043"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87449</xdr:rowOff>
    </xdr:from>
    <xdr:to>
      <xdr:col>5</xdr:col>
      <xdr:colOff>409575</xdr:colOff>
      <xdr:row>109</xdr:row>
      <xdr:rowOff>17599</xdr:rowOff>
    </xdr:to>
    <xdr:sp macro="" textlink="">
      <xdr:nvSpPr>
        <xdr:cNvPr id="245" name="円/楕円 244"/>
        <xdr:cNvSpPr/>
      </xdr:nvSpPr>
      <xdr:spPr>
        <a:xfrm>
          <a:off x="3746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8726</xdr:rowOff>
    </xdr:from>
    <xdr:ext cx="405111" cy="259045"/>
    <xdr:sp macro="" textlink="">
      <xdr:nvSpPr>
        <xdr:cNvPr id="246" name="n_1mainValue【市民会館】&#10;有形固定資産減価償却率"/>
        <xdr:cNvSpPr txBox="1"/>
      </xdr:nvSpPr>
      <xdr:spPr>
        <a:xfrm>
          <a:off x="3582043"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7" name="直線コネクタ 2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8" name="テキスト ボックス 25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9" name="直線コネクタ 2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0" name="テキスト ボックス 25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3" name="直線コネクタ 2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4" name="テキスト ボックス 26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5" name="直線コネクタ 2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6" name="テキスト ボックス 26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58420</xdr:rowOff>
    </xdr:from>
    <xdr:to>
      <xdr:col>15</xdr:col>
      <xdr:colOff>180340</xdr:colOff>
      <xdr:row>108</xdr:row>
      <xdr:rowOff>39370</xdr:rowOff>
    </xdr:to>
    <xdr:cxnSp macro="">
      <xdr:nvCxnSpPr>
        <xdr:cNvPr id="270" name="直線コネクタ 269"/>
        <xdr:cNvCxnSpPr/>
      </xdr:nvCxnSpPr>
      <xdr:spPr>
        <a:xfrm flipV="1">
          <a:off x="10476865" y="1737487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43197</xdr:rowOff>
    </xdr:from>
    <xdr:ext cx="469744" cy="259045"/>
    <xdr:sp macro="" textlink="">
      <xdr:nvSpPr>
        <xdr:cNvPr id="271" name="【市民会館】&#10;一人当たり面積最小値テキスト"/>
        <xdr:cNvSpPr txBox="1"/>
      </xdr:nvSpPr>
      <xdr:spPr>
        <a:xfrm>
          <a:off x="10566400" y="1855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39370</xdr:rowOff>
    </xdr:from>
    <xdr:to>
      <xdr:col>15</xdr:col>
      <xdr:colOff>269875</xdr:colOff>
      <xdr:row>108</xdr:row>
      <xdr:rowOff>39370</xdr:rowOff>
    </xdr:to>
    <xdr:cxnSp macro="">
      <xdr:nvCxnSpPr>
        <xdr:cNvPr id="272" name="直線コネクタ 271"/>
        <xdr:cNvCxnSpPr/>
      </xdr:nvCxnSpPr>
      <xdr:spPr>
        <a:xfrm>
          <a:off x="10388600" y="185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5097</xdr:rowOff>
    </xdr:from>
    <xdr:ext cx="469744" cy="259045"/>
    <xdr:sp macro="" textlink="">
      <xdr:nvSpPr>
        <xdr:cNvPr id="273" name="【市民会館】&#10;一人当たり面積最大値テキスト"/>
        <xdr:cNvSpPr txBox="1"/>
      </xdr:nvSpPr>
      <xdr:spPr>
        <a:xfrm>
          <a:off x="10566400" y="171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101</xdr:row>
      <xdr:rowOff>58420</xdr:rowOff>
    </xdr:from>
    <xdr:to>
      <xdr:col>15</xdr:col>
      <xdr:colOff>269875</xdr:colOff>
      <xdr:row>101</xdr:row>
      <xdr:rowOff>58420</xdr:rowOff>
    </xdr:to>
    <xdr:cxnSp macro="">
      <xdr:nvCxnSpPr>
        <xdr:cNvPr id="274" name="直線コネクタ 273"/>
        <xdr:cNvCxnSpPr/>
      </xdr:nvCxnSpPr>
      <xdr:spPr>
        <a:xfrm>
          <a:off x="10388600" y="1737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168927</xdr:rowOff>
    </xdr:from>
    <xdr:ext cx="469744" cy="259045"/>
    <xdr:sp macro="" textlink="">
      <xdr:nvSpPr>
        <xdr:cNvPr id="275" name="【市民会館】&#10;一人当たり面積平均値テキスト"/>
        <xdr:cNvSpPr txBox="1"/>
      </xdr:nvSpPr>
      <xdr:spPr>
        <a:xfrm>
          <a:off x="10566400" y="1799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19050</xdr:rowOff>
    </xdr:from>
    <xdr:to>
      <xdr:col>15</xdr:col>
      <xdr:colOff>231775</xdr:colOff>
      <xdr:row>105</xdr:row>
      <xdr:rowOff>120650</xdr:rowOff>
    </xdr:to>
    <xdr:sp macro="" textlink="">
      <xdr:nvSpPr>
        <xdr:cNvPr id="276" name="フローチャート : 判断 275"/>
        <xdr:cNvSpPr/>
      </xdr:nvSpPr>
      <xdr:spPr>
        <a:xfrm>
          <a:off x="104267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146050</xdr:rowOff>
    </xdr:from>
    <xdr:to>
      <xdr:col>14</xdr:col>
      <xdr:colOff>79375</xdr:colOff>
      <xdr:row>105</xdr:row>
      <xdr:rowOff>76200</xdr:rowOff>
    </xdr:to>
    <xdr:sp macro="" textlink="">
      <xdr:nvSpPr>
        <xdr:cNvPr id="277" name="フローチャート : 判断 276"/>
        <xdr:cNvSpPr/>
      </xdr:nvSpPr>
      <xdr:spPr>
        <a:xfrm>
          <a:off x="9588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67327</xdr:rowOff>
    </xdr:from>
    <xdr:ext cx="469744" cy="259045"/>
    <xdr:sp macro="" textlink="">
      <xdr:nvSpPr>
        <xdr:cNvPr id="278" name="n_1aveValue【市民会館】&#10;一人当たり面積"/>
        <xdr:cNvSpPr txBox="1"/>
      </xdr:nvSpPr>
      <xdr:spPr>
        <a:xfrm>
          <a:off x="93917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168911</xdr:rowOff>
    </xdr:from>
    <xdr:to>
      <xdr:col>14</xdr:col>
      <xdr:colOff>79375</xdr:colOff>
      <xdr:row>100</xdr:row>
      <xdr:rowOff>99061</xdr:rowOff>
    </xdr:to>
    <xdr:sp macro="" textlink="">
      <xdr:nvSpPr>
        <xdr:cNvPr id="284" name="円/楕円 283"/>
        <xdr:cNvSpPr/>
      </xdr:nvSpPr>
      <xdr:spPr>
        <a:xfrm>
          <a:off x="95885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115588</xdr:rowOff>
    </xdr:from>
    <xdr:ext cx="469744" cy="259045"/>
    <xdr:sp macro="" textlink="">
      <xdr:nvSpPr>
        <xdr:cNvPr id="285" name="n_1mainValue【市民会館】&#10;一人当たり面積"/>
        <xdr:cNvSpPr txBox="1"/>
      </xdr:nvSpPr>
      <xdr:spPr>
        <a:xfrm>
          <a:off x="9391727" y="1691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3" name="直線コネクタ 3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4" name="テキスト ボックス 3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5" name="直線コネクタ 3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6" name="テキスト ボックス 3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7" name="直線コネクタ 3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8" name="テキスト ボックス 3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9" name="直線コネクタ 3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0" name="テキスト ボックス 3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24" name="直線コネクタ 323"/>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25"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6" name="直線コネクタ 32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27"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28" name="直線コネクタ 327"/>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29"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30" name="フローチャート : 判断 32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17780</xdr:rowOff>
    </xdr:from>
    <xdr:to>
      <xdr:col>22</xdr:col>
      <xdr:colOff>415925</xdr:colOff>
      <xdr:row>62</xdr:row>
      <xdr:rowOff>119380</xdr:rowOff>
    </xdr:to>
    <xdr:sp macro="" textlink="">
      <xdr:nvSpPr>
        <xdr:cNvPr id="331" name="フローチャート : 判断 330"/>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110507</xdr:rowOff>
    </xdr:from>
    <xdr:ext cx="405111" cy="259045"/>
    <xdr:sp macro="" textlink="">
      <xdr:nvSpPr>
        <xdr:cNvPr id="332" name="n_1aveValue【保健センター・保健所】&#10;有形固定資産減価償却率"/>
        <xdr:cNvSpPr txBox="1"/>
      </xdr:nvSpPr>
      <xdr:spPr>
        <a:xfrm>
          <a:off x="15266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40640</xdr:rowOff>
    </xdr:from>
    <xdr:to>
      <xdr:col>22</xdr:col>
      <xdr:colOff>415925</xdr:colOff>
      <xdr:row>56</xdr:row>
      <xdr:rowOff>142240</xdr:rowOff>
    </xdr:to>
    <xdr:sp macro="" textlink="">
      <xdr:nvSpPr>
        <xdr:cNvPr id="338" name="円/楕円 337"/>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158767</xdr:rowOff>
    </xdr:from>
    <xdr:ext cx="405111" cy="259045"/>
    <xdr:sp macro="" textlink="">
      <xdr:nvSpPr>
        <xdr:cNvPr id="339" name="n_1mainValue【保健センター・保健所】&#10;有形固定資産減価償却率"/>
        <xdr:cNvSpPr txBox="1"/>
      </xdr:nvSpPr>
      <xdr:spPr>
        <a:xfrm>
          <a:off x="15266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0" name="直線コネクタ 3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1" name="テキスト ボックス 3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2" name="直線コネクタ 3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3" name="テキスト ボックス 3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4" name="直線コネクタ 3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5" name="テキスト ボックス 3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6" name="直線コネクタ 3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7" name="テキスト ボックス 3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8" name="直線コネクタ 3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9" name="テキスト ボックス 3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0" name="直線コネクタ 3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1" name="テキスト ボックス 3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5" name="直線コネクタ 364"/>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6"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7" name="直線コネクタ 366"/>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8"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9" name="直線コネクタ 368"/>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70"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71" name="フローチャート : 判断 370"/>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138612</xdr:rowOff>
    </xdr:from>
    <xdr:to>
      <xdr:col>31</xdr:col>
      <xdr:colOff>85725</xdr:colOff>
      <xdr:row>61</xdr:row>
      <xdr:rowOff>68762</xdr:rowOff>
    </xdr:to>
    <xdr:sp macro="" textlink="">
      <xdr:nvSpPr>
        <xdr:cNvPr id="372" name="フローチャート : 判断 371"/>
        <xdr:cNvSpPr/>
      </xdr:nvSpPr>
      <xdr:spPr>
        <a:xfrm>
          <a:off x="21272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85289</xdr:rowOff>
    </xdr:from>
    <xdr:ext cx="469744" cy="259045"/>
    <xdr:sp macro="" textlink="">
      <xdr:nvSpPr>
        <xdr:cNvPr id="373" name="n_1aveValue【保健センター・保健所】&#10;一人当たり面積"/>
        <xdr:cNvSpPr txBox="1"/>
      </xdr:nvSpPr>
      <xdr:spPr>
        <a:xfrm>
          <a:off x="21075727" y="102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32476</xdr:rowOff>
    </xdr:from>
    <xdr:to>
      <xdr:col>31</xdr:col>
      <xdr:colOff>85725</xdr:colOff>
      <xdr:row>63</xdr:row>
      <xdr:rowOff>134076</xdr:rowOff>
    </xdr:to>
    <xdr:sp macro="" textlink="">
      <xdr:nvSpPr>
        <xdr:cNvPr id="379" name="円/楕円 378"/>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125203</xdr:rowOff>
    </xdr:from>
    <xdr:ext cx="469744" cy="259045"/>
    <xdr:sp macro="" textlink="">
      <xdr:nvSpPr>
        <xdr:cNvPr id="380" name="n_1main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6" name="正方形/長方形 3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1" name="直線コネクタ 42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3" name="直線コネクタ 42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5" name="直線コネクタ 42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7" name="フローチャート : 判断 42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65405</xdr:rowOff>
    </xdr:from>
    <xdr:to>
      <xdr:col>22</xdr:col>
      <xdr:colOff>415925</xdr:colOff>
      <xdr:row>104</xdr:row>
      <xdr:rowOff>167005</xdr:rowOff>
    </xdr:to>
    <xdr:sp macro="" textlink="">
      <xdr:nvSpPr>
        <xdr:cNvPr id="428" name="フローチャート : 判断 42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12082</xdr:rowOff>
    </xdr:from>
    <xdr:ext cx="405111" cy="259045"/>
    <xdr:sp macro="" textlink="">
      <xdr:nvSpPr>
        <xdr:cNvPr id="429" name="n_1aveValue【庁舎】&#10;有形固定資産減価償却率"/>
        <xdr:cNvSpPr txBox="1"/>
      </xdr:nvSpPr>
      <xdr:spPr>
        <a:xfrm>
          <a:off x="15266043"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6350</xdr:rowOff>
    </xdr:from>
    <xdr:to>
      <xdr:col>22</xdr:col>
      <xdr:colOff>415925</xdr:colOff>
      <xdr:row>107</xdr:row>
      <xdr:rowOff>107950</xdr:rowOff>
    </xdr:to>
    <xdr:sp macro="" textlink="">
      <xdr:nvSpPr>
        <xdr:cNvPr id="435" name="円/楕円 434"/>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99077</xdr:rowOff>
    </xdr:from>
    <xdr:ext cx="405111" cy="259045"/>
    <xdr:sp macro="" textlink="">
      <xdr:nvSpPr>
        <xdr:cNvPr id="436" name="n_1mainValue【庁舎】&#10;有形固定資産減価償却率"/>
        <xdr:cNvSpPr txBox="1"/>
      </xdr:nvSpPr>
      <xdr:spPr>
        <a:xfrm>
          <a:off x="15266043"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3" name="直線コネクタ 46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5" name="直線コネクタ 46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7" name="直線コネクタ 46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9" name="フローチャート : 判断 46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113574</xdr:rowOff>
    </xdr:from>
    <xdr:to>
      <xdr:col>31</xdr:col>
      <xdr:colOff>85725</xdr:colOff>
      <xdr:row>105</xdr:row>
      <xdr:rowOff>43724</xdr:rowOff>
    </xdr:to>
    <xdr:sp macro="" textlink="">
      <xdr:nvSpPr>
        <xdr:cNvPr id="470" name="フローチャート : 判断 469"/>
        <xdr:cNvSpPr/>
      </xdr:nvSpPr>
      <xdr:spPr>
        <a:xfrm>
          <a:off x="21272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34851</xdr:rowOff>
    </xdr:from>
    <xdr:ext cx="469744" cy="259045"/>
    <xdr:sp macro="" textlink="">
      <xdr:nvSpPr>
        <xdr:cNvPr id="471" name="n_1aveValue【庁舎】&#10;一人当たり面積"/>
        <xdr:cNvSpPr txBox="1"/>
      </xdr:nvSpPr>
      <xdr:spPr>
        <a:xfrm>
          <a:off x="210757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118473</xdr:rowOff>
    </xdr:from>
    <xdr:to>
      <xdr:col>31</xdr:col>
      <xdr:colOff>85725</xdr:colOff>
      <xdr:row>104</xdr:row>
      <xdr:rowOff>48623</xdr:rowOff>
    </xdr:to>
    <xdr:sp macro="" textlink="">
      <xdr:nvSpPr>
        <xdr:cNvPr id="477" name="円/楕円 476"/>
        <xdr:cNvSpPr/>
      </xdr:nvSpPr>
      <xdr:spPr>
        <a:xfrm>
          <a:off x="2127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478" name="n_1main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sz="1300">
              <a:solidFill>
                <a:schemeClr val="dk1"/>
              </a:solidFill>
              <a:latin typeface="+mj-ea"/>
              <a:ea typeface="+mj-ea"/>
              <a:cs typeface="+mn-cs"/>
            </a:rPr>
            <a:t>【</a:t>
          </a:r>
          <a:r>
            <a:rPr kumimoji="1" lang="ja-JP" altLang="en-US" sz="1300">
              <a:solidFill>
                <a:schemeClr val="dk1"/>
              </a:solidFill>
              <a:latin typeface="+mj-ea"/>
              <a:ea typeface="+mj-ea"/>
              <a:cs typeface="+mn-cs"/>
            </a:rPr>
            <a:t>体育館・プール</a:t>
          </a:r>
          <a:r>
            <a:rPr kumimoji="1" lang="en-US" sz="1300">
              <a:solidFill>
                <a:schemeClr val="dk1"/>
              </a:solidFill>
              <a:latin typeface="+mj-ea"/>
              <a:ea typeface="+mj-ea"/>
              <a:cs typeface="+mn-cs"/>
            </a:rPr>
            <a:t>】</a:t>
          </a:r>
          <a:r>
            <a:rPr kumimoji="1" lang="ja-JP" altLang="en-US" sz="1300">
              <a:solidFill>
                <a:schemeClr val="dk1"/>
              </a:solidFill>
              <a:latin typeface="+mj-ea"/>
              <a:ea typeface="+mj-ea"/>
              <a:cs typeface="+mn-cs"/>
            </a:rPr>
            <a:t>や</a:t>
          </a:r>
          <a:r>
            <a:rPr kumimoji="1" lang="en-US" sz="1300">
              <a:solidFill>
                <a:schemeClr val="dk1"/>
              </a:solidFill>
              <a:latin typeface="+mj-ea"/>
              <a:ea typeface="+mj-ea"/>
              <a:cs typeface="+mn-cs"/>
            </a:rPr>
            <a:t>【</a:t>
          </a:r>
          <a:r>
            <a:rPr kumimoji="1" lang="ja-JP" altLang="en-US" sz="1300">
              <a:solidFill>
                <a:schemeClr val="dk1"/>
              </a:solidFill>
              <a:latin typeface="+mj-ea"/>
              <a:ea typeface="+mj-ea"/>
              <a:cs typeface="+mn-cs"/>
            </a:rPr>
            <a:t>保健センター・保健所</a:t>
          </a:r>
          <a:r>
            <a:rPr kumimoji="1" lang="en-US" sz="1300">
              <a:solidFill>
                <a:schemeClr val="dk1"/>
              </a:solidFill>
              <a:latin typeface="+mj-ea"/>
              <a:ea typeface="+mj-ea"/>
              <a:cs typeface="+mn-cs"/>
            </a:rPr>
            <a:t>】</a:t>
          </a:r>
          <a:r>
            <a:rPr kumimoji="1" lang="ja-JP" altLang="en-US" sz="1300">
              <a:solidFill>
                <a:schemeClr val="dk1"/>
              </a:solidFill>
              <a:latin typeface="+mj-ea"/>
              <a:ea typeface="+mj-ea"/>
              <a:cs typeface="+mn-cs"/>
            </a:rPr>
            <a:t>や</a:t>
          </a:r>
          <a:r>
            <a:rPr kumimoji="1" lang="en-US" altLang="ja-JP" sz="1300">
              <a:solidFill>
                <a:schemeClr val="dk1"/>
              </a:solidFill>
              <a:latin typeface="+mj-ea"/>
              <a:ea typeface="+mj-ea"/>
              <a:cs typeface="+mn-cs"/>
            </a:rPr>
            <a:t>【</a:t>
          </a:r>
          <a:r>
            <a:rPr kumimoji="1" lang="ja-JP" altLang="en-US" sz="1300">
              <a:solidFill>
                <a:schemeClr val="dk1"/>
              </a:solidFill>
              <a:latin typeface="+mj-ea"/>
              <a:ea typeface="+mj-ea"/>
              <a:cs typeface="+mn-cs"/>
            </a:rPr>
            <a:t>福祉施設</a:t>
          </a:r>
          <a:r>
            <a:rPr kumimoji="1" lang="en-US" altLang="ja-JP" sz="1300">
              <a:solidFill>
                <a:schemeClr val="dk1"/>
              </a:solidFill>
              <a:latin typeface="+mj-ea"/>
              <a:ea typeface="+mj-ea"/>
              <a:cs typeface="+mn-cs"/>
            </a:rPr>
            <a:t>】</a:t>
          </a:r>
          <a:r>
            <a:rPr kumimoji="1" lang="ja-JP" altLang="en-US" sz="1300">
              <a:solidFill>
                <a:schemeClr val="dk1"/>
              </a:solidFill>
              <a:latin typeface="+mj-ea"/>
              <a:ea typeface="+mj-ea"/>
              <a:cs typeface="+mn-cs"/>
            </a:rPr>
            <a:t>の有形固定資産減価償却率については、類似団体や北海道平均と比較して高い数値を示している。体育館・プール、保健センターや福祉施設については、施設の長寿命化を進めるべく改修工事や修繕工事を実施している。今後も限られた予算の中で優先順位を設けながら、改修や修繕を実施していき、経年劣化が著しい建物については、建て替えの検討も進めていきたい。　　　　　　　　　　　　　　　　　　　　　　　　　　　　　　　　　　　　　　　　　　　　　　　　　　　　　　　　　　　　　　　　　　　　　　　　　　　　　　　　　　　　　　　　　　　　　　　　　　　　　　　　　　　　　　　　　　　　　　　　　　　　　　　　　　　　　　　　　　　　　　　　　　　　　　　　　　　　　　　　　　　</a:t>
          </a:r>
          <a:r>
            <a:rPr kumimoji="1" lang="en-US" sz="1300">
              <a:solidFill>
                <a:schemeClr val="dk1"/>
              </a:solidFill>
              <a:latin typeface="+mj-ea"/>
              <a:ea typeface="+mj-ea"/>
              <a:cs typeface="+mn-cs"/>
            </a:rPr>
            <a:t>【</a:t>
          </a:r>
          <a:r>
            <a:rPr kumimoji="1" lang="ja-JP" altLang="en-US" sz="1300">
              <a:solidFill>
                <a:schemeClr val="dk1"/>
              </a:solidFill>
              <a:latin typeface="+mj-ea"/>
              <a:ea typeface="+mj-ea"/>
              <a:cs typeface="+mn-cs"/>
            </a:rPr>
            <a:t>市民会館</a:t>
          </a:r>
          <a:r>
            <a:rPr kumimoji="1" lang="en-US" sz="1300">
              <a:solidFill>
                <a:schemeClr val="dk1"/>
              </a:solidFill>
              <a:latin typeface="+mj-ea"/>
              <a:ea typeface="+mj-ea"/>
              <a:cs typeface="+mn-cs"/>
            </a:rPr>
            <a:t>】</a:t>
          </a:r>
          <a:r>
            <a:rPr kumimoji="1" lang="ja-JP" altLang="en-US" sz="1300">
              <a:solidFill>
                <a:schemeClr val="dk1"/>
              </a:solidFill>
              <a:latin typeface="+mj-ea"/>
              <a:ea typeface="+mj-ea"/>
              <a:cs typeface="+mn-cs"/>
            </a:rPr>
            <a:t>や</a:t>
          </a:r>
          <a:r>
            <a:rPr kumimoji="1" lang="en-US" altLang="ja-JP" sz="1300">
              <a:solidFill>
                <a:schemeClr val="dk1"/>
              </a:solidFill>
              <a:latin typeface="+mj-ea"/>
              <a:ea typeface="+mj-ea"/>
              <a:cs typeface="+mn-cs"/>
            </a:rPr>
            <a:t>【</a:t>
          </a:r>
          <a:r>
            <a:rPr kumimoji="1" lang="ja-JP" altLang="en-US" sz="1300">
              <a:solidFill>
                <a:schemeClr val="dk1"/>
              </a:solidFill>
              <a:latin typeface="+mj-ea"/>
              <a:ea typeface="+mj-ea"/>
              <a:cs typeface="+mn-cs"/>
            </a:rPr>
            <a:t>庁舎</a:t>
          </a:r>
          <a:r>
            <a:rPr kumimoji="1" lang="en-US" altLang="ja-JP" sz="1300">
              <a:solidFill>
                <a:schemeClr val="dk1"/>
              </a:solidFill>
              <a:latin typeface="+mj-ea"/>
              <a:ea typeface="+mj-ea"/>
              <a:cs typeface="+mn-cs"/>
            </a:rPr>
            <a:t>】</a:t>
          </a:r>
          <a:r>
            <a:rPr kumimoji="1" lang="ja-JP" altLang="en-US" sz="1300">
              <a:solidFill>
                <a:schemeClr val="dk1"/>
              </a:solidFill>
              <a:latin typeface="+mj-ea"/>
              <a:ea typeface="+mj-ea"/>
              <a:cs typeface="+mn-cs"/>
            </a:rPr>
            <a:t>の有形固定資産減価償却率については、類似団体や北海道平均と比較して低い数値を示している。今後出来るだけ長く施設を使えるように、長寿命化についての検討を進めていきたい。</a:t>
          </a:r>
          <a:endParaRPr kumimoji="1" lang="ja-JP" altLang="en-US" sz="13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町税収入については、対前年度比較をみると町民税で</a:t>
          </a:r>
          <a:r>
            <a:rPr kumimoji="1" lang="en-US" altLang="ja-JP" sz="1300">
              <a:solidFill>
                <a:schemeClr val="dk1"/>
              </a:solidFill>
              <a:latin typeface="+mn-lt"/>
              <a:ea typeface="+mn-ea"/>
              <a:cs typeface="+mn-cs"/>
            </a:rPr>
            <a:t>11</a:t>
          </a:r>
          <a:r>
            <a:rPr kumimoji="1" lang="en-US" sz="1300">
              <a:solidFill>
                <a:schemeClr val="dk1"/>
              </a:solidFill>
              <a:latin typeface="+mn-lt"/>
              <a:ea typeface="+mn-ea"/>
              <a:cs typeface="+mn-cs"/>
            </a:rPr>
            <a:t>,669</a:t>
          </a:r>
          <a:r>
            <a:rPr kumimoji="1" lang="ja-JP" altLang="en-US" sz="1300">
              <a:solidFill>
                <a:schemeClr val="dk1"/>
              </a:solidFill>
              <a:latin typeface="+mn-lt"/>
              <a:ea typeface="+mn-ea"/>
              <a:cs typeface="+mn-cs"/>
            </a:rPr>
            <a:t>千円の増収となっており、基幹産業である軽種馬産業界の売れ行き好調さが反映されている。また、収納率向上を目指し、平成１９年度から取り組んでいる日高管内滞納整理機構との連携により、一定の成果は得ている。しかし、財政力指数としては０．１９であり、類似団体より低い状況が続いている。</a:t>
          </a:r>
          <a:endParaRPr kumimoji="1" 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経常収支比率は、前年度対比で１．０％減となっている。例年、普通交付税の動向による変動が大きく影響しており、類似団体と比較するとほぼ同水準の数値となっている。</a:t>
          </a:r>
          <a:endParaRPr lang="ja-JP" sz="13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92710</xdr:rowOff>
    </xdr:to>
    <xdr:cxnSp macro="">
      <xdr:nvCxnSpPr>
        <xdr:cNvPr id="130" name="直線コネクタ 129"/>
        <xdr:cNvCxnSpPr/>
      </xdr:nvCxnSpPr>
      <xdr:spPr>
        <a:xfrm flipV="1">
          <a:off x="4114800" y="1067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102362</xdr:rowOff>
    </xdr:to>
    <xdr:cxnSp macro="">
      <xdr:nvCxnSpPr>
        <xdr:cNvPr id="133" name="直線コネクタ 132"/>
        <xdr:cNvCxnSpPr/>
      </xdr:nvCxnSpPr>
      <xdr:spPr>
        <a:xfrm flipV="1">
          <a:off x="3225800" y="1072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62</xdr:row>
      <xdr:rowOff>102362</xdr:rowOff>
    </xdr:to>
    <xdr:cxnSp macro="">
      <xdr:nvCxnSpPr>
        <xdr:cNvPr id="136" name="直線コネクタ 135"/>
        <xdr:cNvCxnSpPr/>
      </xdr:nvCxnSpPr>
      <xdr:spPr>
        <a:xfrm>
          <a:off x="2336800" y="105585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61</xdr:row>
      <xdr:rowOff>148336</xdr:rowOff>
    </xdr:to>
    <xdr:cxnSp macro="">
      <xdr:nvCxnSpPr>
        <xdr:cNvPr id="139" name="直線コネクタ 138"/>
        <xdr:cNvCxnSpPr/>
      </xdr:nvCxnSpPr>
      <xdr:spPr>
        <a:xfrm flipV="1">
          <a:off x="1447800" y="105585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9" name="円/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0"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5" name="円/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[351,611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人件費が前年度と比較して１２，７５４千円の増額、物件費が前年度と比較して６７，７３４千円の増加となっている。近年増加傾向にあり、類似団体と比較しても高い水準となっており、改善が必要と考え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7412</xdr:rowOff>
    </xdr:from>
    <xdr:to>
      <xdr:col>7</xdr:col>
      <xdr:colOff>152400</xdr:colOff>
      <xdr:row>86</xdr:row>
      <xdr:rowOff>67863</xdr:rowOff>
    </xdr:to>
    <xdr:cxnSp macro="">
      <xdr:nvCxnSpPr>
        <xdr:cNvPr id="193" name="直線コネクタ 192"/>
        <xdr:cNvCxnSpPr/>
      </xdr:nvCxnSpPr>
      <xdr:spPr>
        <a:xfrm>
          <a:off x="4114800" y="14752112"/>
          <a:ext cx="8382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141429</xdr:rowOff>
    </xdr:from>
    <xdr:to>
      <xdr:col>6</xdr:col>
      <xdr:colOff>0</xdr:colOff>
      <xdr:row>86</xdr:row>
      <xdr:rowOff>7412</xdr:rowOff>
    </xdr:to>
    <xdr:cxnSp macro="">
      <xdr:nvCxnSpPr>
        <xdr:cNvPr id="196" name="直線コネクタ 195"/>
        <xdr:cNvCxnSpPr/>
      </xdr:nvCxnSpPr>
      <xdr:spPr>
        <a:xfrm>
          <a:off x="3225800" y="14714679"/>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111624</xdr:rowOff>
    </xdr:from>
    <xdr:to>
      <xdr:col>4</xdr:col>
      <xdr:colOff>482600</xdr:colOff>
      <xdr:row>85</xdr:row>
      <xdr:rowOff>141429</xdr:rowOff>
    </xdr:to>
    <xdr:cxnSp macro="">
      <xdr:nvCxnSpPr>
        <xdr:cNvPr id="199" name="直線コネクタ 198"/>
        <xdr:cNvCxnSpPr/>
      </xdr:nvCxnSpPr>
      <xdr:spPr>
        <a:xfrm>
          <a:off x="2336800" y="14684874"/>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111624</xdr:rowOff>
    </xdr:from>
    <xdr:to>
      <xdr:col>3</xdr:col>
      <xdr:colOff>279400</xdr:colOff>
      <xdr:row>85</xdr:row>
      <xdr:rowOff>115663</xdr:rowOff>
    </xdr:to>
    <xdr:cxnSp macro="">
      <xdr:nvCxnSpPr>
        <xdr:cNvPr id="202" name="直線コネクタ 201"/>
        <xdr:cNvCxnSpPr/>
      </xdr:nvCxnSpPr>
      <xdr:spPr>
        <a:xfrm flipV="1">
          <a:off x="1447800" y="1468487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17063</xdr:rowOff>
    </xdr:from>
    <xdr:to>
      <xdr:col>7</xdr:col>
      <xdr:colOff>203200</xdr:colOff>
      <xdr:row>86</xdr:row>
      <xdr:rowOff>118663</xdr:rowOff>
    </xdr:to>
    <xdr:sp macro="" textlink="">
      <xdr:nvSpPr>
        <xdr:cNvPr id="212" name="円/楕円 211"/>
        <xdr:cNvSpPr/>
      </xdr:nvSpPr>
      <xdr:spPr>
        <a:xfrm>
          <a:off x="4902200" y="147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160590</xdr:rowOff>
    </xdr:from>
    <xdr:ext cx="762000" cy="259045"/>
    <xdr:sp macro="" textlink="">
      <xdr:nvSpPr>
        <xdr:cNvPr id="213" name="人件費・物件費等の状況該当値テキスト"/>
        <xdr:cNvSpPr txBox="1"/>
      </xdr:nvSpPr>
      <xdr:spPr>
        <a:xfrm>
          <a:off x="5041900" y="1473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351,611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128062</xdr:rowOff>
    </xdr:from>
    <xdr:to>
      <xdr:col>6</xdr:col>
      <xdr:colOff>50800</xdr:colOff>
      <xdr:row>86</xdr:row>
      <xdr:rowOff>58212</xdr:rowOff>
    </xdr:to>
    <xdr:sp macro="" textlink="">
      <xdr:nvSpPr>
        <xdr:cNvPr id="214" name="円/楕円 213"/>
        <xdr:cNvSpPr/>
      </xdr:nvSpPr>
      <xdr:spPr>
        <a:xfrm>
          <a:off x="4064000" y="14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42989</xdr:rowOff>
    </xdr:from>
    <xdr:ext cx="736600" cy="259045"/>
    <xdr:sp macro="" textlink="">
      <xdr:nvSpPr>
        <xdr:cNvPr id="215" name="テキスト ボックス 214"/>
        <xdr:cNvSpPr txBox="1"/>
      </xdr:nvSpPr>
      <xdr:spPr>
        <a:xfrm>
          <a:off x="3733800" y="1478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336,580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90629</xdr:rowOff>
    </xdr:from>
    <xdr:to>
      <xdr:col>4</xdr:col>
      <xdr:colOff>533400</xdr:colOff>
      <xdr:row>86</xdr:row>
      <xdr:rowOff>20779</xdr:rowOff>
    </xdr:to>
    <xdr:sp macro="" textlink="">
      <xdr:nvSpPr>
        <xdr:cNvPr id="216" name="円/楕円 215"/>
        <xdr:cNvSpPr/>
      </xdr:nvSpPr>
      <xdr:spPr>
        <a:xfrm>
          <a:off x="3175000" y="146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5556</xdr:rowOff>
    </xdr:from>
    <xdr:ext cx="762000" cy="259045"/>
    <xdr:sp macro="" textlink="">
      <xdr:nvSpPr>
        <xdr:cNvPr id="217" name="テキスト ボックス 216"/>
        <xdr:cNvSpPr txBox="1"/>
      </xdr:nvSpPr>
      <xdr:spPr>
        <a:xfrm>
          <a:off x="2844800" y="1475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327,272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60824</xdr:rowOff>
    </xdr:from>
    <xdr:to>
      <xdr:col>3</xdr:col>
      <xdr:colOff>330200</xdr:colOff>
      <xdr:row>85</xdr:row>
      <xdr:rowOff>162424</xdr:rowOff>
    </xdr:to>
    <xdr:sp macro="" textlink="">
      <xdr:nvSpPr>
        <xdr:cNvPr id="218" name="円/楕円 217"/>
        <xdr:cNvSpPr/>
      </xdr:nvSpPr>
      <xdr:spPr>
        <a:xfrm>
          <a:off x="2286000" y="146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147201</xdr:rowOff>
    </xdr:from>
    <xdr:ext cx="762000" cy="259045"/>
    <xdr:sp macro="" textlink="">
      <xdr:nvSpPr>
        <xdr:cNvPr id="219" name="テキスト ボックス 218"/>
        <xdr:cNvSpPr txBox="1"/>
      </xdr:nvSpPr>
      <xdr:spPr>
        <a:xfrm>
          <a:off x="1955800" y="1472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319,861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64863</xdr:rowOff>
    </xdr:from>
    <xdr:to>
      <xdr:col>2</xdr:col>
      <xdr:colOff>127000</xdr:colOff>
      <xdr:row>85</xdr:row>
      <xdr:rowOff>166463</xdr:rowOff>
    </xdr:to>
    <xdr:sp macro="" textlink="">
      <xdr:nvSpPr>
        <xdr:cNvPr id="220" name="円/楕円 219"/>
        <xdr:cNvSpPr/>
      </xdr:nvSpPr>
      <xdr:spPr>
        <a:xfrm>
          <a:off x="1397000" y="146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151240</xdr:rowOff>
    </xdr:from>
    <xdr:ext cx="762000" cy="259045"/>
    <xdr:sp macro="" textlink="">
      <xdr:nvSpPr>
        <xdr:cNvPr id="221" name="テキスト ボックス 220"/>
        <xdr:cNvSpPr txBox="1"/>
      </xdr:nvSpPr>
      <xdr:spPr>
        <a:xfrm>
          <a:off x="1066800" y="147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類似団体と同水準の数値となっており、給与制度については、ほぼ国に準拠している。</a:t>
          </a:r>
          <a:endParaRPr 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5080</xdr:rowOff>
    </xdr:to>
    <xdr:cxnSp macro="">
      <xdr:nvCxnSpPr>
        <xdr:cNvPr id="255" name="直線コネクタ 254"/>
        <xdr:cNvCxnSpPr/>
      </xdr:nvCxnSpPr>
      <xdr:spPr>
        <a:xfrm flipV="1">
          <a:off x="16179800" y="147176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86</xdr:row>
      <xdr:rowOff>5080</xdr:rowOff>
    </xdr:to>
    <xdr:cxnSp macro="">
      <xdr:nvCxnSpPr>
        <xdr:cNvPr id="258" name="直線コネクタ 257"/>
        <xdr:cNvCxnSpPr/>
      </xdr:nvCxnSpPr>
      <xdr:spPr>
        <a:xfrm>
          <a:off x="15290800" y="1466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136313</xdr:rowOff>
    </xdr:to>
    <xdr:cxnSp macro="">
      <xdr:nvCxnSpPr>
        <xdr:cNvPr id="261" name="直線コネクタ 260"/>
        <xdr:cNvCxnSpPr/>
      </xdr:nvCxnSpPr>
      <xdr:spPr>
        <a:xfrm flipV="1">
          <a:off x="14401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45720</xdr:rowOff>
    </xdr:to>
    <xdr:cxnSp macro="">
      <xdr:nvCxnSpPr>
        <xdr:cNvPr id="264" name="直線コネクタ 263"/>
        <xdr:cNvCxnSpPr/>
      </xdr:nvCxnSpPr>
      <xdr:spPr>
        <a:xfrm flipV="1">
          <a:off x="13512800" y="1470956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4" name="円/楕円 273"/>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5"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8" name="円/楕円 277"/>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79" name="テキスト ボックス 278"/>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0" name="円/楕円 279"/>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1" name="テキスト ボックス 280"/>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2" name="円/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課の統合やグループ制の導入により組織改革を進めているが、類似団体と比較すると高い水準ではあり、改善する必要がある。平成１７年度から平成２２年度までの定員適正化計画に基づき、目標数純減△９％を目標に取り組み、目標達成している。</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63754</xdr:rowOff>
    </xdr:from>
    <xdr:to>
      <xdr:col>24</xdr:col>
      <xdr:colOff>558800</xdr:colOff>
      <xdr:row>62</xdr:row>
      <xdr:rowOff>133128</xdr:rowOff>
    </xdr:to>
    <xdr:cxnSp macro="">
      <xdr:nvCxnSpPr>
        <xdr:cNvPr id="314" name="直線コネクタ 313"/>
        <xdr:cNvCxnSpPr/>
      </xdr:nvCxnSpPr>
      <xdr:spPr>
        <a:xfrm>
          <a:off x="16179800" y="10693654"/>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31782</xdr:rowOff>
    </xdr:from>
    <xdr:to>
      <xdr:col>23</xdr:col>
      <xdr:colOff>406400</xdr:colOff>
      <xdr:row>62</xdr:row>
      <xdr:rowOff>63754</xdr:rowOff>
    </xdr:to>
    <xdr:cxnSp macro="">
      <xdr:nvCxnSpPr>
        <xdr:cNvPr id="317" name="直線コネクタ 316"/>
        <xdr:cNvCxnSpPr/>
      </xdr:nvCxnSpPr>
      <xdr:spPr>
        <a:xfrm>
          <a:off x="15290800" y="10661682"/>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31782</xdr:rowOff>
    </xdr:from>
    <xdr:to>
      <xdr:col>22</xdr:col>
      <xdr:colOff>203200</xdr:colOff>
      <xdr:row>62</xdr:row>
      <xdr:rowOff>55308</xdr:rowOff>
    </xdr:to>
    <xdr:cxnSp macro="">
      <xdr:nvCxnSpPr>
        <xdr:cNvPr id="320" name="直線コネクタ 319"/>
        <xdr:cNvCxnSpPr/>
      </xdr:nvCxnSpPr>
      <xdr:spPr>
        <a:xfrm flipV="1">
          <a:off x="14401800" y="10661682"/>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55308</xdr:rowOff>
    </xdr:from>
    <xdr:to>
      <xdr:col>21</xdr:col>
      <xdr:colOff>0</xdr:colOff>
      <xdr:row>62</xdr:row>
      <xdr:rowOff>60737</xdr:rowOff>
    </xdr:to>
    <xdr:cxnSp macro="">
      <xdr:nvCxnSpPr>
        <xdr:cNvPr id="323" name="直線コネクタ 322"/>
        <xdr:cNvCxnSpPr/>
      </xdr:nvCxnSpPr>
      <xdr:spPr>
        <a:xfrm flipV="1">
          <a:off x="13512800" y="1068520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82328</xdr:rowOff>
    </xdr:from>
    <xdr:to>
      <xdr:col>24</xdr:col>
      <xdr:colOff>609600</xdr:colOff>
      <xdr:row>63</xdr:row>
      <xdr:rowOff>12478</xdr:rowOff>
    </xdr:to>
    <xdr:sp macro="" textlink="">
      <xdr:nvSpPr>
        <xdr:cNvPr id="333" name="円/楕円 332"/>
        <xdr:cNvSpPr/>
      </xdr:nvSpPr>
      <xdr:spPr>
        <a:xfrm>
          <a:off x="16967200" y="10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54405</xdr:rowOff>
    </xdr:from>
    <xdr:ext cx="762000" cy="259045"/>
    <xdr:sp macro="" textlink="">
      <xdr:nvSpPr>
        <xdr:cNvPr id="334" name="定員管理の状況該当値テキスト"/>
        <xdr:cNvSpPr txBox="1"/>
      </xdr:nvSpPr>
      <xdr:spPr>
        <a:xfrm>
          <a:off x="17106900" y="1068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12954</xdr:rowOff>
    </xdr:from>
    <xdr:to>
      <xdr:col>23</xdr:col>
      <xdr:colOff>457200</xdr:colOff>
      <xdr:row>62</xdr:row>
      <xdr:rowOff>114554</xdr:rowOff>
    </xdr:to>
    <xdr:sp macro="" textlink="">
      <xdr:nvSpPr>
        <xdr:cNvPr id="335" name="円/楕円 334"/>
        <xdr:cNvSpPr/>
      </xdr:nvSpPr>
      <xdr:spPr>
        <a:xfrm>
          <a:off x="16129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99331</xdr:rowOff>
    </xdr:from>
    <xdr:ext cx="736600" cy="259045"/>
    <xdr:sp macro="" textlink="">
      <xdr:nvSpPr>
        <xdr:cNvPr id="336" name="テキスト ボックス 335"/>
        <xdr:cNvSpPr txBox="1"/>
      </xdr:nvSpPr>
      <xdr:spPr>
        <a:xfrm>
          <a:off x="15798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152432</xdr:rowOff>
    </xdr:from>
    <xdr:to>
      <xdr:col>22</xdr:col>
      <xdr:colOff>254000</xdr:colOff>
      <xdr:row>62</xdr:row>
      <xdr:rowOff>82582</xdr:rowOff>
    </xdr:to>
    <xdr:sp macro="" textlink="">
      <xdr:nvSpPr>
        <xdr:cNvPr id="337" name="円/楕円 336"/>
        <xdr:cNvSpPr/>
      </xdr:nvSpPr>
      <xdr:spPr>
        <a:xfrm>
          <a:off x="15240000" y="10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67359</xdr:rowOff>
    </xdr:from>
    <xdr:ext cx="762000" cy="259045"/>
    <xdr:sp macro="" textlink="">
      <xdr:nvSpPr>
        <xdr:cNvPr id="338" name="テキスト ボックス 337"/>
        <xdr:cNvSpPr txBox="1"/>
      </xdr:nvSpPr>
      <xdr:spPr>
        <a:xfrm>
          <a:off x="14909800" y="106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4508</xdr:rowOff>
    </xdr:from>
    <xdr:to>
      <xdr:col>21</xdr:col>
      <xdr:colOff>50800</xdr:colOff>
      <xdr:row>62</xdr:row>
      <xdr:rowOff>106108</xdr:rowOff>
    </xdr:to>
    <xdr:sp macro="" textlink="">
      <xdr:nvSpPr>
        <xdr:cNvPr id="339" name="円/楕円 338"/>
        <xdr:cNvSpPr/>
      </xdr:nvSpPr>
      <xdr:spPr>
        <a:xfrm>
          <a:off x="14351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90885</xdr:rowOff>
    </xdr:from>
    <xdr:ext cx="762000" cy="259045"/>
    <xdr:sp macro="" textlink="">
      <xdr:nvSpPr>
        <xdr:cNvPr id="340" name="テキスト ボックス 339"/>
        <xdr:cNvSpPr txBox="1"/>
      </xdr:nvSpPr>
      <xdr:spPr>
        <a:xfrm>
          <a:off x="14020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9937</xdr:rowOff>
    </xdr:from>
    <xdr:to>
      <xdr:col>19</xdr:col>
      <xdr:colOff>533400</xdr:colOff>
      <xdr:row>62</xdr:row>
      <xdr:rowOff>111537</xdr:rowOff>
    </xdr:to>
    <xdr:sp macro="" textlink="">
      <xdr:nvSpPr>
        <xdr:cNvPr id="341" name="円/楕円 340"/>
        <xdr:cNvSpPr/>
      </xdr:nvSpPr>
      <xdr:spPr>
        <a:xfrm>
          <a:off x="13462000" y="106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96314</xdr:rowOff>
    </xdr:from>
    <xdr:ext cx="762000" cy="259045"/>
    <xdr:sp macro="" textlink="">
      <xdr:nvSpPr>
        <xdr:cNvPr id="342" name="テキスト ボックス 341"/>
        <xdr:cNvSpPr txBox="1"/>
      </xdr:nvSpPr>
      <xdr:spPr>
        <a:xfrm>
          <a:off x="13131800" y="1072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近年地方債の借入を抑制しており、公債費残高は減少している。公債費残高の減少に伴い、実質公債比率も減少している。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97790</xdr:rowOff>
    </xdr:to>
    <xdr:cxnSp macro="">
      <xdr:nvCxnSpPr>
        <xdr:cNvPr id="373" name="直線コネクタ 372"/>
        <xdr:cNvCxnSpPr/>
      </xdr:nvCxnSpPr>
      <xdr:spPr>
        <a:xfrm flipV="1">
          <a:off x="16179800" y="72552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131572</xdr:rowOff>
    </xdr:to>
    <xdr:cxnSp macro="">
      <xdr:nvCxnSpPr>
        <xdr:cNvPr id="376" name="直線コネクタ 375"/>
        <xdr:cNvCxnSpPr/>
      </xdr:nvCxnSpPr>
      <xdr:spPr>
        <a:xfrm flipV="1">
          <a:off x="15290800" y="729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42</xdr:row>
      <xdr:rowOff>165354</xdr:rowOff>
    </xdr:to>
    <xdr:cxnSp macro="">
      <xdr:nvCxnSpPr>
        <xdr:cNvPr id="379" name="直線コネクタ 378"/>
        <xdr:cNvCxnSpPr/>
      </xdr:nvCxnSpPr>
      <xdr:spPr>
        <a:xfrm flipV="1">
          <a:off x="14401800" y="733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85598</xdr:rowOff>
    </xdr:to>
    <xdr:cxnSp macro="">
      <xdr:nvCxnSpPr>
        <xdr:cNvPr id="382" name="直線コネクタ 381"/>
        <xdr:cNvCxnSpPr/>
      </xdr:nvCxnSpPr>
      <xdr:spPr>
        <a:xfrm flipV="1">
          <a:off x="13512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2" name="円/楕円 391"/>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3"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4" name="円/楕円 39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5" name="テキスト ボックス 39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6" name="円/楕円 395"/>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7" name="テキスト ボックス 39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0" name="円/楕円 399"/>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1" name="テキスト ボックス 400"/>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大型事業の起債償還額が減少していることに加え、繰上償還を積極的に行ったことから、地方債残高が減少してきており、近年将来負担比率は減少してきている。しかし、昨年度大雨による災害復旧事業費が増加したため、将来負担比率も増加している。今後も投資事業を抑制するなど収支均衡を考慮しながら、財政運営に努めていきた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16214</xdr:rowOff>
    </xdr:from>
    <xdr:to>
      <xdr:col>24</xdr:col>
      <xdr:colOff>558800</xdr:colOff>
      <xdr:row>14</xdr:row>
      <xdr:rowOff>20235</xdr:rowOff>
    </xdr:to>
    <xdr:cxnSp macro="">
      <xdr:nvCxnSpPr>
        <xdr:cNvPr id="435" name="直線コネクタ 434"/>
        <xdr:cNvCxnSpPr/>
      </xdr:nvCxnSpPr>
      <xdr:spPr>
        <a:xfrm>
          <a:off x="16179800" y="241651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16214</xdr:rowOff>
    </xdr:from>
    <xdr:to>
      <xdr:col>23</xdr:col>
      <xdr:colOff>406400</xdr:colOff>
      <xdr:row>14</xdr:row>
      <xdr:rowOff>82169</xdr:rowOff>
    </xdr:to>
    <xdr:cxnSp macro="">
      <xdr:nvCxnSpPr>
        <xdr:cNvPr id="438" name="直線コネクタ 437"/>
        <xdr:cNvCxnSpPr/>
      </xdr:nvCxnSpPr>
      <xdr:spPr>
        <a:xfrm flipV="1">
          <a:off x="15290800" y="2416514"/>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82169</xdr:rowOff>
    </xdr:from>
    <xdr:to>
      <xdr:col>22</xdr:col>
      <xdr:colOff>203200</xdr:colOff>
      <xdr:row>14</xdr:row>
      <xdr:rowOff>134451</xdr:rowOff>
    </xdr:to>
    <xdr:cxnSp macro="">
      <xdr:nvCxnSpPr>
        <xdr:cNvPr id="441" name="直線コネクタ 440"/>
        <xdr:cNvCxnSpPr/>
      </xdr:nvCxnSpPr>
      <xdr:spPr>
        <a:xfrm flipV="1">
          <a:off x="14401800" y="248246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134451</xdr:rowOff>
    </xdr:from>
    <xdr:to>
      <xdr:col>21</xdr:col>
      <xdr:colOff>0</xdr:colOff>
      <xdr:row>15</xdr:row>
      <xdr:rowOff>169714</xdr:rowOff>
    </xdr:to>
    <xdr:cxnSp macro="">
      <xdr:nvCxnSpPr>
        <xdr:cNvPr id="444" name="直線コネクタ 443"/>
        <xdr:cNvCxnSpPr/>
      </xdr:nvCxnSpPr>
      <xdr:spPr>
        <a:xfrm flipV="1">
          <a:off x="13512800" y="2534751"/>
          <a:ext cx="889000" cy="2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140885</xdr:rowOff>
    </xdr:from>
    <xdr:to>
      <xdr:col>24</xdr:col>
      <xdr:colOff>609600</xdr:colOff>
      <xdr:row>14</xdr:row>
      <xdr:rowOff>71035</xdr:rowOff>
    </xdr:to>
    <xdr:sp macro="" textlink="">
      <xdr:nvSpPr>
        <xdr:cNvPr id="454" name="円/楕円 453"/>
        <xdr:cNvSpPr/>
      </xdr:nvSpPr>
      <xdr:spPr>
        <a:xfrm>
          <a:off x="169672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112962</xdr:rowOff>
    </xdr:from>
    <xdr:ext cx="762000" cy="259045"/>
    <xdr:sp macro="" textlink="">
      <xdr:nvSpPr>
        <xdr:cNvPr id="455" name="将来負担の状況該当値テキスト"/>
        <xdr:cNvSpPr txBox="1"/>
      </xdr:nvSpPr>
      <xdr:spPr>
        <a:xfrm>
          <a:off x="17106900" y="234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136864</xdr:rowOff>
    </xdr:from>
    <xdr:to>
      <xdr:col>23</xdr:col>
      <xdr:colOff>457200</xdr:colOff>
      <xdr:row>14</xdr:row>
      <xdr:rowOff>67014</xdr:rowOff>
    </xdr:to>
    <xdr:sp macro="" textlink="">
      <xdr:nvSpPr>
        <xdr:cNvPr id="456" name="円/楕円 455"/>
        <xdr:cNvSpPr/>
      </xdr:nvSpPr>
      <xdr:spPr>
        <a:xfrm>
          <a:off x="16129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51791</xdr:rowOff>
    </xdr:from>
    <xdr:ext cx="736600" cy="259045"/>
    <xdr:sp macro="" textlink="">
      <xdr:nvSpPr>
        <xdr:cNvPr id="457" name="テキスト ボックス 456"/>
        <xdr:cNvSpPr txBox="1"/>
      </xdr:nvSpPr>
      <xdr:spPr>
        <a:xfrm>
          <a:off x="15798800" y="245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31369</xdr:rowOff>
    </xdr:from>
    <xdr:to>
      <xdr:col>22</xdr:col>
      <xdr:colOff>254000</xdr:colOff>
      <xdr:row>14</xdr:row>
      <xdr:rowOff>132969</xdr:rowOff>
    </xdr:to>
    <xdr:sp macro="" textlink="">
      <xdr:nvSpPr>
        <xdr:cNvPr id="458" name="円/楕円 457"/>
        <xdr:cNvSpPr/>
      </xdr:nvSpPr>
      <xdr:spPr>
        <a:xfrm>
          <a:off x="15240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117746</xdr:rowOff>
    </xdr:from>
    <xdr:ext cx="762000" cy="259045"/>
    <xdr:sp macro="" textlink="">
      <xdr:nvSpPr>
        <xdr:cNvPr id="459" name="テキスト ボックス 458"/>
        <xdr:cNvSpPr txBox="1"/>
      </xdr:nvSpPr>
      <xdr:spPr>
        <a:xfrm>
          <a:off x="14909800" y="2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83651</xdr:rowOff>
    </xdr:from>
    <xdr:to>
      <xdr:col>21</xdr:col>
      <xdr:colOff>50800</xdr:colOff>
      <xdr:row>15</xdr:row>
      <xdr:rowOff>13801</xdr:rowOff>
    </xdr:to>
    <xdr:sp macro="" textlink="">
      <xdr:nvSpPr>
        <xdr:cNvPr id="460" name="円/楕円 459"/>
        <xdr:cNvSpPr/>
      </xdr:nvSpPr>
      <xdr:spPr>
        <a:xfrm>
          <a:off x="14351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170028</xdr:rowOff>
    </xdr:from>
    <xdr:ext cx="762000" cy="259045"/>
    <xdr:sp macro="" textlink="">
      <xdr:nvSpPr>
        <xdr:cNvPr id="461" name="テキスト ボックス 460"/>
        <xdr:cNvSpPr txBox="1"/>
      </xdr:nvSpPr>
      <xdr:spPr>
        <a:xfrm>
          <a:off x="14020800" y="25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62" name="円/楕円 461"/>
        <xdr:cNvSpPr/>
      </xdr:nvSpPr>
      <xdr:spPr>
        <a:xfrm>
          <a:off x="13462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63" name="テキスト ボックス 462"/>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経常収支比率における人件費は類似団体を下回っているものの、経常収支比率には表れない投資的経費に係る人件費や公営企業に対する繰出金に係る人件費を含めると高い数値となる。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改善のために定員管理計画を策定し、定年前早期退職推奨制度の活用やグループ制導入などにより職員数の削減に取り組んでいる。</a:t>
          </a:r>
          <a:endParaRPr lang="ja-JP" altLang="en-US"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44704</xdr:rowOff>
    </xdr:to>
    <xdr:cxnSp macro="">
      <xdr:nvCxnSpPr>
        <xdr:cNvPr id="64" name="直線コネクタ 63"/>
        <xdr:cNvCxnSpPr/>
      </xdr:nvCxnSpPr>
      <xdr:spPr>
        <a:xfrm>
          <a:off x="3987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99568</xdr:rowOff>
    </xdr:to>
    <xdr:cxnSp macro="">
      <xdr:nvCxnSpPr>
        <xdr:cNvPr id="67" name="直線コネクタ 66"/>
        <xdr:cNvCxnSpPr/>
      </xdr:nvCxnSpPr>
      <xdr:spPr>
        <a:xfrm flipV="1">
          <a:off x="3098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99568</xdr:rowOff>
    </xdr:to>
    <xdr:cxnSp macro="">
      <xdr:nvCxnSpPr>
        <xdr:cNvPr id="70" name="直線コネクタ 69"/>
        <xdr:cNvCxnSpPr/>
      </xdr:nvCxnSpPr>
      <xdr:spPr>
        <a:xfrm>
          <a:off x="2209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67564</xdr:rowOff>
    </xdr:to>
    <xdr:cxnSp macro="">
      <xdr:nvCxnSpPr>
        <xdr:cNvPr id="73" name="直線コネクタ 72"/>
        <xdr:cNvCxnSpPr/>
      </xdr:nvCxnSpPr>
      <xdr:spPr>
        <a:xfrm>
          <a:off x="1320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5" name="円/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物件費については、平成２８年度は、類似団体平均と比較して、３．４％高い数値となっている。新冠町において、社会教育施設のレコード館や町有牧野などの施設における臨時職員の賃金、施設管理に係る需用費、委託料などが原因となっている。また、新冠温泉、道の駅、乗馬施設、パークゴルフ場の施設について、指定管理による委託を実施しているため、委託料が多くなっていることも高い数値の要因となっている。</a:t>
          </a:r>
          <a:endParaRPr lang="ja-JP" sz="13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50800</xdr:rowOff>
    </xdr:to>
    <xdr:cxnSp macro="">
      <xdr:nvCxnSpPr>
        <xdr:cNvPr id="125" name="直線コネクタ 124"/>
        <xdr:cNvCxnSpPr/>
      </xdr:nvCxnSpPr>
      <xdr:spPr>
        <a:xfrm>
          <a:off x="15671800" y="3114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58420</xdr:rowOff>
    </xdr:to>
    <xdr:cxnSp macro="">
      <xdr:nvCxnSpPr>
        <xdr:cNvPr id="128" name="直線コネクタ 127"/>
        <xdr:cNvCxnSpPr/>
      </xdr:nvCxnSpPr>
      <xdr:spPr>
        <a:xfrm flipV="1">
          <a:off x="14782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18</xdr:row>
      <xdr:rowOff>58420</xdr:rowOff>
    </xdr:to>
    <xdr:cxnSp macro="">
      <xdr:nvCxnSpPr>
        <xdr:cNvPr id="131" name="直線コネクタ 130"/>
        <xdr:cNvCxnSpPr/>
      </xdr:nvCxnSpPr>
      <xdr:spPr>
        <a:xfrm>
          <a:off x="13893800" y="29616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62230</xdr:rowOff>
    </xdr:to>
    <xdr:cxnSp macro="">
      <xdr:nvCxnSpPr>
        <xdr:cNvPr id="134" name="直線コネクタ 133"/>
        <xdr:cNvCxnSpPr/>
      </xdr:nvCxnSpPr>
      <xdr:spPr>
        <a:xfrm flipV="1">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0" name="円/楕円 149"/>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1" name="テキスト ボックス 15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2" name="円/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3" name="テキスト ボックス 152"/>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制度改正等により、扶助費は類似団体と比較して低い数値となっており、今後も対象者の変動によるもの以外の増減はないものと見込まれる。</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69850</xdr:rowOff>
    </xdr:to>
    <xdr:cxnSp macro="">
      <xdr:nvCxnSpPr>
        <xdr:cNvPr id="187" name="直線コネクタ 186"/>
        <xdr:cNvCxnSpPr/>
      </xdr:nvCxnSpPr>
      <xdr:spPr>
        <a:xfrm flipV="1">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69850</xdr:rowOff>
    </xdr:to>
    <xdr:cxnSp macro="">
      <xdr:nvCxnSpPr>
        <xdr:cNvPr id="190" name="直線コネクタ 189"/>
        <xdr:cNvCxnSpPr/>
      </xdr:nvCxnSpPr>
      <xdr:spPr>
        <a:xfrm>
          <a:off x="3098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3" name="直線コネクタ 192"/>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196" name="直線コネクタ 195"/>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その他で多くを占める繰出金については、類似団体と比較して低い水準となっているものの、施設の老朽化などにより特別会計の運営が厳しくなってきており、動向を注視する必要がある。</a:t>
          </a:r>
          <a:endParaRPr lang="ja-JP" sz="13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35560</xdr:rowOff>
    </xdr:from>
    <xdr:to>
      <xdr:col>24</xdr:col>
      <xdr:colOff>31750</xdr:colOff>
      <xdr:row>57</xdr:row>
      <xdr:rowOff>98425</xdr:rowOff>
    </xdr:to>
    <xdr:cxnSp macro="">
      <xdr:nvCxnSpPr>
        <xdr:cNvPr id="243" name="直線コネクタ 242"/>
        <xdr:cNvCxnSpPr/>
      </xdr:nvCxnSpPr>
      <xdr:spPr>
        <a:xfrm flipV="1">
          <a:off x="15671800" y="98082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98425</xdr:rowOff>
    </xdr:to>
    <xdr:cxnSp macro="">
      <xdr:nvCxnSpPr>
        <xdr:cNvPr id="246" name="直線コネクタ 245"/>
        <xdr:cNvCxnSpPr/>
      </xdr:nvCxnSpPr>
      <xdr:spPr>
        <a:xfrm>
          <a:off x="14782800" y="98653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109855</xdr:rowOff>
    </xdr:to>
    <xdr:cxnSp macro="">
      <xdr:nvCxnSpPr>
        <xdr:cNvPr id="249" name="直線コネクタ 248"/>
        <xdr:cNvCxnSpPr/>
      </xdr:nvCxnSpPr>
      <xdr:spPr>
        <a:xfrm flipV="1">
          <a:off x="13893800" y="98653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109855</xdr:rowOff>
    </xdr:from>
    <xdr:to>
      <xdr:col>20</xdr:col>
      <xdr:colOff>158750</xdr:colOff>
      <xdr:row>57</xdr:row>
      <xdr:rowOff>138430</xdr:rowOff>
    </xdr:to>
    <xdr:cxnSp macro="">
      <xdr:nvCxnSpPr>
        <xdr:cNvPr id="252" name="直線コネクタ 251"/>
        <xdr:cNvCxnSpPr/>
      </xdr:nvCxnSpPr>
      <xdr:spPr>
        <a:xfrm flipV="1">
          <a:off x="13004800" y="9882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156210</xdr:rowOff>
    </xdr:from>
    <xdr:to>
      <xdr:col>24</xdr:col>
      <xdr:colOff>82550</xdr:colOff>
      <xdr:row>57</xdr:row>
      <xdr:rowOff>86360</xdr:rowOff>
    </xdr:to>
    <xdr:sp macro="" textlink="">
      <xdr:nvSpPr>
        <xdr:cNvPr id="262" name="円/楕円 261"/>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1287</xdr:rowOff>
    </xdr:from>
    <xdr:ext cx="762000" cy="259045"/>
    <xdr:sp macro="" textlink="">
      <xdr:nvSpPr>
        <xdr:cNvPr id="263" name="その他該当値テキスト"/>
        <xdr:cNvSpPr txBox="1"/>
      </xdr:nvSpPr>
      <xdr:spPr>
        <a:xfrm>
          <a:off x="1659890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64" name="円/楕円 26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65" name="テキスト ボックス 264"/>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6" name="円/楕円 265"/>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67" name="テキスト ボックス 26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59055</xdr:rowOff>
    </xdr:from>
    <xdr:to>
      <xdr:col>20</xdr:col>
      <xdr:colOff>209550</xdr:colOff>
      <xdr:row>57</xdr:row>
      <xdr:rowOff>160655</xdr:rowOff>
    </xdr:to>
    <xdr:sp macro="" textlink="">
      <xdr:nvSpPr>
        <xdr:cNvPr id="268" name="円/楕円 267"/>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170832</xdr:rowOff>
    </xdr:from>
    <xdr:ext cx="762000" cy="259045"/>
    <xdr:sp macro="" textlink="">
      <xdr:nvSpPr>
        <xdr:cNvPr id="269" name="テキスト ボックス 268"/>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0" name="円/楕円 26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71" name="テキスト ボックス 270"/>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行政改革大網</a:t>
          </a:r>
          <a:r>
            <a:rPr kumimoji="1" lang="en-US" sz="1300">
              <a:solidFill>
                <a:schemeClr val="dk1"/>
              </a:solidFill>
              <a:latin typeface="+mn-lt"/>
              <a:ea typeface="+mn-ea"/>
              <a:cs typeface="+mn-cs"/>
            </a:rPr>
            <a:t>『</a:t>
          </a:r>
          <a:r>
            <a:rPr kumimoji="1" lang="ja-JP" altLang="en-US" sz="1300">
              <a:solidFill>
                <a:schemeClr val="dk1"/>
              </a:solidFill>
              <a:latin typeface="+mn-lt"/>
              <a:ea typeface="+mn-ea"/>
              <a:cs typeface="+mn-cs"/>
            </a:rPr>
            <a:t>推進計画</a:t>
          </a:r>
          <a:r>
            <a:rPr kumimoji="1" lang="en-US" sz="1300">
              <a:solidFill>
                <a:schemeClr val="dk1"/>
              </a:solidFill>
              <a:latin typeface="+mn-lt"/>
              <a:ea typeface="+mn-ea"/>
              <a:cs typeface="+mn-cs"/>
            </a:rPr>
            <a:t>』</a:t>
          </a:r>
          <a:r>
            <a:rPr kumimoji="1" lang="ja-JP" altLang="en-US" sz="1300">
              <a:solidFill>
                <a:schemeClr val="dk1"/>
              </a:solidFill>
              <a:latin typeface="+mn-lt"/>
              <a:ea typeface="+mn-ea"/>
              <a:cs typeface="+mn-cs"/>
            </a:rPr>
            <a:t>による補助金の見直しにより、近年は類似団体とほぼ同水準となっている。</a:t>
          </a:r>
          <a:endParaRPr kumimoji="1" lang="en-US"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01" name="直線コネクタ 300"/>
        <xdr:cNvCxnSpPr/>
      </xdr:nvCxnSpPr>
      <xdr:spPr>
        <a:xfrm flipV="1">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14986</xdr:rowOff>
    </xdr:to>
    <xdr:cxnSp macro="">
      <xdr:nvCxnSpPr>
        <xdr:cNvPr id="304" name="直線コネクタ 303"/>
        <xdr:cNvCxnSpPr/>
      </xdr:nvCxnSpPr>
      <xdr:spPr>
        <a:xfrm>
          <a:off x="14782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122428</xdr:rowOff>
    </xdr:to>
    <xdr:cxnSp macro="">
      <xdr:nvCxnSpPr>
        <xdr:cNvPr id="307" name="直線コネクタ 306"/>
        <xdr:cNvCxnSpPr/>
      </xdr:nvCxnSpPr>
      <xdr:spPr>
        <a:xfrm>
          <a:off x="13893800" y="6203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40132</xdr:rowOff>
    </xdr:to>
    <xdr:cxnSp macro="">
      <xdr:nvCxnSpPr>
        <xdr:cNvPr id="310" name="直線コネクタ 309"/>
        <xdr:cNvCxnSpPr/>
      </xdr:nvCxnSpPr>
      <xdr:spPr>
        <a:xfrm flipV="1">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0" name="円/楕円 319"/>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1"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2" name="円/楕円 32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3" name="テキスト ボックス 32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4" name="円/楕円 32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5" name="テキスト ボックス 324"/>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6" name="円/楕円 325"/>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7" name="テキスト ボックス 326"/>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8" name="円/楕円 32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9" name="テキスト ボックス 32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公債費については、過去における大型施設整備などにより、類似団体と比較して大きい水準となっている。今後、収支均衡を考慮しながら、適切な財政運営に努めていきたい。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104139</xdr:rowOff>
    </xdr:to>
    <xdr:cxnSp macro="">
      <xdr:nvCxnSpPr>
        <xdr:cNvPr id="359" name="直線コネクタ 358"/>
        <xdr:cNvCxnSpPr/>
      </xdr:nvCxnSpPr>
      <xdr:spPr>
        <a:xfrm>
          <a:off x="3987800" y="134498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117856</xdr:rowOff>
    </xdr:to>
    <xdr:cxnSp macro="">
      <xdr:nvCxnSpPr>
        <xdr:cNvPr id="362" name="直線コネクタ 361"/>
        <xdr:cNvCxnSpPr/>
      </xdr:nvCxnSpPr>
      <xdr:spPr>
        <a:xfrm flipV="1">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10413</xdr:rowOff>
    </xdr:to>
    <xdr:cxnSp macro="">
      <xdr:nvCxnSpPr>
        <xdr:cNvPr id="365" name="直線コネクタ 364"/>
        <xdr:cNvCxnSpPr/>
      </xdr:nvCxnSpPr>
      <xdr:spPr>
        <a:xfrm flipV="1">
          <a:off x="2209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60706</xdr:rowOff>
    </xdr:to>
    <xdr:cxnSp macro="">
      <xdr:nvCxnSpPr>
        <xdr:cNvPr id="368" name="直線コネクタ 367"/>
        <xdr:cNvCxnSpPr/>
      </xdr:nvCxnSpPr>
      <xdr:spPr>
        <a:xfrm flipV="1">
          <a:off x="1320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8" name="円/楕円 377"/>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9"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0" name="円/楕円 379"/>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1" name="テキスト ボックス 38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2" name="円/楕円 381"/>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3" name="テキスト ボックス 382"/>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84" name="円/楕円 383"/>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85" name="テキスト ボックス 384"/>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86" name="円/楕円 385"/>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87" name="テキスト ボックス 386"/>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公債費以外は、類似団体と同水準となっている。予算段階においても公債費を抑制することを重要視しており、地方債残高は減少傾向となっている。しかし、近年物件費が増加傾向にあり、引き続き慎重な財政運営が求められている。</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35561</xdr:rowOff>
    </xdr:to>
    <xdr:cxnSp macro="">
      <xdr:nvCxnSpPr>
        <xdr:cNvPr id="420" name="直線コネクタ 419"/>
        <xdr:cNvCxnSpPr/>
      </xdr:nvCxnSpPr>
      <xdr:spPr>
        <a:xfrm flipV="1">
          <a:off x="15671800" y="13004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35561</xdr:rowOff>
    </xdr:to>
    <xdr:cxnSp macro="">
      <xdr:nvCxnSpPr>
        <xdr:cNvPr id="423" name="直線コネクタ 422"/>
        <xdr:cNvCxnSpPr/>
      </xdr:nvCxnSpPr>
      <xdr:spPr>
        <a:xfrm>
          <a:off x="14782800" y="13039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76</xdr:row>
      <xdr:rowOff>8889</xdr:rowOff>
    </xdr:to>
    <xdr:cxnSp macro="">
      <xdr:nvCxnSpPr>
        <xdr:cNvPr id="426" name="直線コネクタ 425"/>
        <xdr:cNvCxnSpPr/>
      </xdr:nvCxnSpPr>
      <xdr:spPr>
        <a:xfrm>
          <a:off x="13893800" y="128485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74</xdr:row>
      <xdr:rowOff>161290</xdr:rowOff>
    </xdr:to>
    <xdr:cxnSp macro="">
      <xdr:nvCxnSpPr>
        <xdr:cNvPr id="429" name="直線コネクタ 428"/>
        <xdr:cNvCxnSpPr/>
      </xdr:nvCxnSpPr>
      <xdr:spPr>
        <a:xfrm>
          <a:off x="13004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39" name="円/楕円 438"/>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40"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1" name="円/楕円 440"/>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42" name="テキスト ボックス 441"/>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43" name="円/楕円 442"/>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44" name="テキスト ボックス 443"/>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45" name="円/楕円 444"/>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46" name="テキスト ボックス 445"/>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47" name="円/楕円 446"/>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48" name="テキスト ボックス 447"/>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北海道新冠町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118864</xdr:rowOff>
    </xdr:from>
    <xdr:to>
      <xdr:col>4</xdr:col>
      <xdr:colOff>1117600</xdr:colOff>
      <xdr:row>16</xdr:row>
      <xdr:rowOff>2381</xdr:rowOff>
    </xdr:to>
    <xdr:cxnSp macro="">
      <xdr:nvCxnSpPr>
        <xdr:cNvPr id="46" name="直線コネクタ 45"/>
        <xdr:cNvCxnSpPr/>
      </xdr:nvCxnSpPr>
      <xdr:spPr bwMode="auto">
        <a:xfrm flipV="1">
          <a:off x="5003800" y="2738239"/>
          <a:ext cx="647700" cy="5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2381</xdr:rowOff>
    </xdr:from>
    <xdr:to>
      <xdr:col>4</xdr:col>
      <xdr:colOff>469900</xdr:colOff>
      <xdr:row>16</xdr:row>
      <xdr:rowOff>9890</xdr:rowOff>
    </xdr:to>
    <xdr:cxnSp macro="">
      <xdr:nvCxnSpPr>
        <xdr:cNvPr id="49" name="直線コネクタ 48"/>
        <xdr:cNvCxnSpPr/>
      </xdr:nvCxnSpPr>
      <xdr:spPr bwMode="auto">
        <a:xfrm flipV="1">
          <a:off x="4305300" y="2793206"/>
          <a:ext cx="6985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9890</xdr:rowOff>
    </xdr:from>
    <xdr:to>
      <xdr:col>3</xdr:col>
      <xdr:colOff>904875</xdr:colOff>
      <xdr:row>16</xdr:row>
      <xdr:rowOff>76207</xdr:rowOff>
    </xdr:to>
    <xdr:cxnSp macro="">
      <xdr:nvCxnSpPr>
        <xdr:cNvPr id="52" name="直線コネクタ 51"/>
        <xdr:cNvCxnSpPr/>
      </xdr:nvCxnSpPr>
      <xdr:spPr bwMode="auto">
        <a:xfrm flipV="1">
          <a:off x="3606800" y="2800715"/>
          <a:ext cx="698500" cy="6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76207</xdr:rowOff>
    </xdr:from>
    <xdr:to>
      <xdr:col>3</xdr:col>
      <xdr:colOff>206375</xdr:colOff>
      <xdr:row>16</xdr:row>
      <xdr:rowOff>77939</xdr:rowOff>
    </xdr:to>
    <xdr:cxnSp macro="">
      <xdr:nvCxnSpPr>
        <xdr:cNvPr id="55" name="直線コネクタ 54"/>
        <xdr:cNvCxnSpPr/>
      </xdr:nvCxnSpPr>
      <xdr:spPr bwMode="auto">
        <a:xfrm flipV="1">
          <a:off x="2908300" y="2867032"/>
          <a:ext cx="698500" cy="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68064</xdr:rowOff>
    </xdr:from>
    <xdr:to>
      <xdr:col>5</xdr:col>
      <xdr:colOff>34925</xdr:colOff>
      <xdr:row>15</xdr:row>
      <xdr:rowOff>169664</xdr:rowOff>
    </xdr:to>
    <xdr:sp macro="" textlink="">
      <xdr:nvSpPr>
        <xdr:cNvPr id="65" name="円/楕円 64"/>
        <xdr:cNvSpPr/>
      </xdr:nvSpPr>
      <xdr:spPr bwMode="auto">
        <a:xfrm>
          <a:off x="5600700" y="268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84591</xdr:rowOff>
    </xdr:from>
    <xdr:ext cx="762000" cy="259045"/>
    <xdr:sp macro="" textlink="">
      <xdr:nvSpPr>
        <xdr:cNvPr id="66" name="人口1人当たり決算額の推移該当値テキスト130"/>
        <xdr:cNvSpPr txBox="1"/>
      </xdr:nvSpPr>
      <xdr:spPr>
        <a:xfrm>
          <a:off x="5740400" y="253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209,757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123031</xdr:rowOff>
    </xdr:from>
    <xdr:to>
      <xdr:col>4</xdr:col>
      <xdr:colOff>520700</xdr:colOff>
      <xdr:row>16</xdr:row>
      <xdr:rowOff>53181</xdr:rowOff>
    </xdr:to>
    <xdr:sp macro="" textlink="">
      <xdr:nvSpPr>
        <xdr:cNvPr id="67" name="円/楕円 66"/>
        <xdr:cNvSpPr/>
      </xdr:nvSpPr>
      <xdr:spPr bwMode="auto">
        <a:xfrm>
          <a:off x="49530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63358</xdr:rowOff>
    </xdr:from>
    <xdr:ext cx="736600" cy="259045"/>
    <xdr:sp macro="" textlink="">
      <xdr:nvSpPr>
        <xdr:cNvPr id="68" name="テキスト ボックス 67"/>
        <xdr:cNvSpPr txBox="1"/>
      </xdr:nvSpPr>
      <xdr:spPr>
        <a:xfrm>
          <a:off x="4622800" y="251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130540</xdr:rowOff>
    </xdr:from>
    <xdr:to>
      <xdr:col>3</xdr:col>
      <xdr:colOff>955675</xdr:colOff>
      <xdr:row>16</xdr:row>
      <xdr:rowOff>60690</xdr:rowOff>
    </xdr:to>
    <xdr:sp macro="" textlink="">
      <xdr:nvSpPr>
        <xdr:cNvPr id="69" name="円/楕円 68"/>
        <xdr:cNvSpPr/>
      </xdr:nvSpPr>
      <xdr:spPr bwMode="auto">
        <a:xfrm>
          <a:off x="4254500" y="274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70867</xdr:rowOff>
    </xdr:from>
    <xdr:ext cx="762000" cy="259045"/>
    <xdr:sp macro="" textlink="">
      <xdr:nvSpPr>
        <xdr:cNvPr id="70" name="テキスト ボックス 69"/>
        <xdr:cNvSpPr txBox="1"/>
      </xdr:nvSpPr>
      <xdr:spPr>
        <a:xfrm>
          <a:off x="3924300" y="251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25407</xdr:rowOff>
    </xdr:from>
    <xdr:to>
      <xdr:col>3</xdr:col>
      <xdr:colOff>257175</xdr:colOff>
      <xdr:row>16</xdr:row>
      <xdr:rowOff>127007</xdr:rowOff>
    </xdr:to>
    <xdr:sp macro="" textlink="">
      <xdr:nvSpPr>
        <xdr:cNvPr id="71" name="円/楕円 70"/>
        <xdr:cNvSpPr/>
      </xdr:nvSpPr>
      <xdr:spPr bwMode="auto">
        <a:xfrm>
          <a:off x="3556000" y="2816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137184</xdr:rowOff>
    </xdr:from>
    <xdr:ext cx="762000" cy="259045"/>
    <xdr:sp macro="" textlink="">
      <xdr:nvSpPr>
        <xdr:cNvPr id="72" name="テキスト ボックス 71"/>
        <xdr:cNvSpPr txBox="1"/>
      </xdr:nvSpPr>
      <xdr:spPr>
        <a:xfrm>
          <a:off x="3225800" y="258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27139</xdr:rowOff>
    </xdr:from>
    <xdr:to>
      <xdr:col>2</xdr:col>
      <xdr:colOff>692150</xdr:colOff>
      <xdr:row>16</xdr:row>
      <xdr:rowOff>128739</xdr:rowOff>
    </xdr:to>
    <xdr:sp macro="" textlink="">
      <xdr:nvSpPr>
        <xdr:cNvPr id="73" name="円/楕円 72"/>
        <xdr:cNvSpPr/>
      </xdr:nvSpPr>
      <xdr:spPr bwMode="auto">
        <a:xfrm>
          <a:off x="2857500" y="28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138916</xdr:rowOff>
    </xdr:from>
    <xdr:ext cx="762000" cy="259045"/>
    <xdr:sp macro="" textlink="">
      <xdr:nvSpPr>
        <xdr:cNvPr id="74" name="テキスト ボックス 73"/>
        <xdr:cNvSpPr txBox="1"/>
      </xdr:nvSpPr>
      <xdr:spPr>
        <a:xfrm>
          <a:off x="2527300" y="25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41819</xdr:rowOff>
    </xdr:from>
    <xdr:to>
      <xdr:col>4</xdr:col>
      <xdr:colOff>1117600</xdr:colOff>
      <xdr:row>35</xdr:row>
      <xdr:rowOff>238949</xdr:rowOff>
    </xdr:to>
    <xdr:cxnSp macro="">
      <xdr:nvCxnSpPr>
        <xdr:cNvPr id="109" name="直線コネクタ 108"/>
        <xdr:cNvCxnSpPr/>
      </xdr:nvCxnSpPr>
      <xdr:spPr bwMode="auto">
        <a:xfrm>
          <a:off x="5003800" y="6652169"/>
          <a:ext cx="647700" cy="19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223726</xdr:rowOff>
    </xdr:from>
    <xdr:ext cx="762000" cy="259045"/>
    <xdr:sp macro="" textlink="">
      <xdr:nvSpPr>
        <xdr:cNvPr id="110" name="人口1人当たり決算額の推移平均値テキスト445"/>
        <xdr:cNvSpPr txBox="1"/>
      </xdr:nvSpPr>
      <xdr:spPr>
        <a:xfrm>
          <a:off x="5740400" y="6834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295903</xdr:rowOff>
    </xdr:from>
    <xdr:to>
      <xdr:col>4</xdr:col>
      <xdr:colOff>469900</xdr:colOff>
      <xdr:row>35</xdr:row>
      <xdr:rowOff>41819</xdr:rowOff>
    </xdr:to>
    <xdr:cxnSp macro="">
      <xdr:nvCxnSpPr>
        <xdr:cNvPr id="112" name="直線コネクタ 111"/>
        <xdr:cNvCxnSpPr/>
      </xdr:nvCxnSpPr>
      <xdr:spPr bwMode="auto">
        <a:xfrm>
          <a:off x="4305300" y="6563353"/>
          <a:ext cx="698500" cy="8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295903</xdr:rowOff>
    </xdr:from>
    <xdr:to>
      <xdr:col>3</xdr:col>
      <xdr:colOff>904875</xdr:colOff>
      <xdr:row>35</xdr:row>
      <xdr:rowOff>53336</xdr:rowOff>
    </xdr:to>
    <xdr:cxnSp macro="">
      <xdr:nvCxnSpPr>
        <xdr:cNvPr id="115" name="直線コネクタ 114"/>
        <xdr:cNvCxnSpPr/>
      </xdr:nvCxnSpPr>
      <xdr:spPr bwMode="auto">
        <a:xfrm flipV="1">
          <a:off x="3606800" y="6563353"/>
          <a:ext cx="698500" cy="10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256987</xdr:rowOff>
    </xdr:from>
    <xdr:to>
      <xdr:col>3</xdr:col>
      <xdr:colOff>206375</xdr:colOff>
      <xdr:row>35</xdr:row>
      <xdr:rowOff>53336</xdr:rowOff>
    </xdr:to>
    <xdr:cxnSp macro="">
      <xdr:nvCxnSpPr>
        <xdr:cNvPr id="118" name="直線コネクタ 117"/>
        <xdr:cNvCxnSpPr/>
      </xdr:nvCxnSpPr>
      <xdr:spPr bwMode="auto">
        <a:xfrm>
          <a:off x="2908300" y="6524437"/>
          <a:ext cx="698500" cy="139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188149</xdr:rowOff>
    </xdr:from>
    <xdr:to>
      <xdr:col>5</xdr:col>
      <xdr:colOff>34925</xdr:colOff>
      <xdr:row>35</xdr:row>
      <xdr:rowOff>289749</xdr:rowOff>
    </xdr:to>
    <xdr:sp macro="" textlink="">
      <xdr:nvSpPr>
        <xdr:cNvPr id="128" name="円/楕円 127"/>
        <xdr:cNvSpPr/>
      </xdr:nvSpPr>
      <xdr:spPr bwMode="auto">
        <a:xfrm>
          <a:off x="5600700" y="679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33226</xdr:rowOff>
    </xdr:from>
    <xdr:ext cx="762000" cy="259045"/>
    <xdr:sp macro="" textlink="">
      <xdr:nvSpPr>
        <xdr:cNvPr id="129" name="人口1人当たり決算額の推移該当値テキスト445"/>
        <xdr:cNvSpPr txBox="1"/>
      </xdr:nvSpPr>
      <xdr:spPr>
        <a:xfrm>
          <a:off x="5740400" y="664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333919</xdr:rowOff>
    </xdr:from>
    <xdr:to>
      <xdr:col>4</xdr:col>
      <xdr:colOff>520700</xdr:colOff>
      <xdr:row>35</xdr:row>
      <xdr:rowOff>92619</xdr:rowOff>
    </xdr:to>
    <xdr:sp macro="" textlink="">
      <xdr:nvSpPr>
        <xdr:cNvPr id="130" name="円/楕円 129"/>
        <xdr:cNvSpPr/>
      </xdr:nvSpPr>
      <xdr:spPr bwMode="auto">
        <a:xfrm>
          <a:off x="4953000" y="660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102796</xdr:rowOff>
    </xdr:from>
    <xdr:ext cx="736600" cy="259045"/>
    <xdr:sp macro="" textlink="">
      <xdr:nvSpPr>
        <xdr:cNvPr id="131" name="テキスト ボックス 130"/>
        <xdr:cNvSpPr txBox="1"/>
      </xdr:nvSpPr>
      <xdr:spPr>
        <a:xfrm>
          <a:off x="4622800" y="637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245103</xdr:rowOff>
    </xdr:from>
    <xdr:to>
      <xdr:col>3</xdr:col>
      <xdr:colOff>955675</xdr:colOff>
      <xdr:row>35</xdr:row>
      <xdr:rowOff>3803</xdr:rowOff>
    </xdr:to>
    <xdr:sp macro="" textlink="">
      <xdr:nvSpPr>
        <xdr:cNvPr id="132" name="円/楕円 131"/>
        <xdr:cNvSpPr/>
      </xdr:nvSpPr>
      <xdr:spPr bwMode="auto">
        <a:xfrm>
          <a:off x="4254500" y="651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13980</xdr:rowOff>
    </xdr:from>
    <xdr:ext cx="762000" cy="259045"/>
    <xdr:sp macro="" textlink="">
      <xdr:nvSpPr>
        <xdr:cNvPr id="133" name="テキスト ボックス 132"/>
        <xdr:cNvSpPr txBox="1"/>
      </xdr:nvSpPr>
      <xdr:spPr>
        <a:xfrm>
          <a:off x="3924300" y="628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2536</xdr:rowOff>
    </xdr:from>
    <xdr:to>
      <xdr:col>3</xdr:col>
      <xdr:colOff>257175</xdr:colOff>
      <xdr:row>35</xdr:row>
      <xdr:rowOff>104136</xdr:rowOff>
    </xdr:to>
    <xdr:sp macro="" textlink="">
      <xdr:nvSpPr>
        <xdr:cNvPr id="134" name="円/楕円 133"/>
        <xdr:cNvSpPr/>
      </xdr:nvSpPr>
      <xdr:spPr bwMode="auto">
        <a:xfrm>
          <a:off x="3556000" y="66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114313</xdr:rowOff>
    </xdr:from>
    <xdr:ext cx="762000" cy="259045"/>
    <xdr:sp macro="" textlink="">
      <xdr:nvSpPr>
        <xdr:cNvPr id="135" name="テキスト ボックス 134"/>
        <xdr:cNvSpPr txBox="1"/>
      </xdr:nvSpPr>
      <xdr:spPr>
        <a:xfrm>
          <a:off x="3225800" y="638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206186</xdr:rowOff>
    </xdr:from>
    <xdr:to>
      <xdr:col>2</xdr:col>
      <xdr:colOff>692150</xdr:colOff>
      <xdr:row>34</xdr:row>
      <xdr:rowOff>307786</xdr:rowOff>
    </xdr:to>
    <xdr:sp macro="" textlink="">
      <xdr:nvSpPr>
        <xdr:cNvPr id="136" name="円/楕円 135"/>
        <xdr:cNvSpPr/>
      </xdr:nvSpPr>
      <xdr:spPr bwMode="auto">
        <a:xfrm>
          <a:off x="2857500" y="647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317963</xdr:rowOff>
    </xdr:from>
    <xdr:ext cx="762000" cy="259045"/>
    <xdr:sp macro="" textlink="">
      <xdr:nvSpPr>
        <xdr:cNvPr id="137" name="テキスト ボックス 136"/>
        <xdr:cNvSpPr txBox="1"/>
      </xdr:nvSpPr>
      <xdr:spPr>
        <a:xfrm>
          <a:off x="2527300" y="624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132933</xdr:rowOff>
    </xdr:from>
    <xdr:to>
      <xdr:col>6</xdr:col>
      <xdr:colOff>511175</xdr:colOff>
      <xdr:row>34</xdr:row>
      <xdr:rowOff>156502</xdr:rowOff>
    </xdr:to>
    <xdr:cxnSp macro="">
      <xdr:nvCxnSpPr>
        <xdr:cNvPr id="61" name="直線コネクタ 60"/>
        <xdr:cNvCxnSpPr/>
      </xdr:nvCxnSpPr>
      <xdr:spPr>
        <a:xfrm flipV="1">
          <a:off x="3797300" y="5962233"/>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126891</xdr:rowOff>
    </xdr:from>
    <xdr:to>
      <xdr:col>5</xdr:col>
      <xdr:colOff>358775</xdr:colOff>
      <xdr:row>34</xdr:row>
      <xdr:rowOff>156502</xdr:rowOff>
    </xdr:to>
    <xdr:cxnSp macro="">
      <xdr:nvCxnSpPr>
        <xdr:cNvPr id="64" name="直線コネクタ 63"/>
        <xdr:cNvCxnSpPr/>
      </xdr:nvCxnSpPr>
      <xdr:spPr>
        <a:xfrm>
          <a:off x="2908300" y="5956191"/>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126891</xdr:rowOff>
    </xdr:from>
    <xdr:to>
      <xdr:col>4</xdr:col>
      <xdr:colOff>155575</xdr:colOff>
      <xdr:row>34</xdr:row>
      <xdr:rowOff>157119</xdr:rowOff>
    </xdr:to>
    <xdr:cxnSp macro="">
      <xdr:nvCxnSpPr>
        <xdr:cNvPr id="67" name="直線コネクタ 66"/>
        <xdr:cNvCxnSpPr/>
      </xdr:nvCxnSpPr>
      <xdr:spPr>
        <a:xfrm flipV="1">
          <a:off x="2019300" y="5956191"/>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152936</xdr:rowOff>
    </xdr:from>
    <xdr:to>
      <xdr:col>2</xdr:col>
      <xdr:colOff>638175</xdr:colOff>
      <xdr:row>34</xdr:row>
      <xdr:rowOff>157119</xdr:rowOff>
    </xdr:to>
    <xdr:cxnSp macro="">
      <xdr:nvCxnSpPr>
        <xdr:cNvPr id="70" name="直線コネクタ 69"/>
        <xdr:cNvCxnSpPr/>
      </xdr:nvCxnSpPr>
      <xdr:spPr>
        <a:xfrm>
          <a:off x="1130300" y="5982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82133</xdr:rowOff>
    </xdr:from>
    <xdr:to>
      <xdr:col>6</xdr:col>
      <xdr:colOff>561975</xdr:colOff>
      <xdr:row>35</xdr:row>
      <xdr:rowOff>12283</xdr:rowOff>
    </xdr:to>
    <xdr:sp macro="" textlink="">
      <xdr:nvSpPr>
        <xdr:cNvPr id="80" name="円/楕円 79"/>
        <xdr:cNvSpPr/>
      </xdr:nvSpPr>
      <xdr:spPr>
        <a:xfrm>
          <a:off x="4584700" y="59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105010</xdr:rowOff>
    </xdr:from>
    <xdr:ext cx="599010" cy="259045"/>
    <xdr:sp macro="" textlink="">
      <xdr:nvSpPr>
        <xdr:cNvPr id="81" name="人件費該当値テキスト"/>
        <xdr:cNvSpPr txBox="1"/>
      </xdr:nvSpPr>
      <xdr:spPr>
        <a:xfrm>
          <a:off x="4686300" y="576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105702</xdr:rowOff>
    </xdr:from>
    <xdr:to>
      <xdr:col>5</xdr:col>
      <xdr:colOff>409575</xdr:colOff>
      <xdr:row>35</xdr:row>
      <xdr:rowOff>35852</xdr:rowOff>
    </xdr:to>
    <xdr:sp macro="" textlink="">
      <xdr:nvSpPr>
        <xdr:cNvPr id="82" name="円/楕円 81"/>
        <xdr:cNvSpPr/>
      </xdr:nvSpPr>
      <xdr:spPr>
        <a:xfrm>
          <a:off x="3746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52379</xdr:rowOff>
    </xdr:from>
    <xdr:ext cx="599010" cy="259045"/>
    <xdr:sp macro="" textlink="">
      <xdr:nvSpPr>
        <xdr:cNvPr id="83" name="テキスト ボックス 82"/>
        <xdr:cNvSpPr txBox="1"/>
      </xdr:nvSpPr>
      <xdr:spPr>
        <a:xfrm>
          <a:off x="3497794"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76091</xdr:rowOff>
    </xdr:from>
    <xdr:to>
      <xdr:col>4</xdr:col>
      <xdr:colOff>206375</xdr:colOff>
      <xdr:row>35</xdr:row>
      <xdr:rowOff>6241</xdr:rowOff>
    </xdr:to>
    <xdr:sp macro="" textlink="">
      <xdr:nvSpPr>
        <xdr:cNvPr id="84" name="円/楕円 83"/>
        <xdr:cNvSpPr/>
      </xdr:nvSpPr>
      <xdr:spPr>
        <a:xfrm>
          <a:off x="2857500" y="5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22768</xdr:rowOff>
    </xdr:from>
    <xdr:ext cx="599010" cy="259045"/>
    <xdr:sp macro="" textlink="">
      <xdr:nvSpPr>
        <xdr:cNvPr id="85" name="テキスト ボックス 84"/>
        <xdr:cNvSpPr txBox="1"/>
      </xdr:nvSpPr>
      <xdr:spPr>
        <a:xfrm>
          <a:off x="2608794" y="5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106319</xdr:rowOff>
    </xdr:from>
    <xdr:to>
      <xdr:col>3</xdr:col>
      <xdr:colOff>3175</xdr:colOff>
      <xdr:row>35</xdr:row>
      <xdr:rowOff>36469</xdr:rowOff>
    </xdr:to>
    <xdr:sp macro="" textlink="">
      <xdr:nvSpPr>
        <xdr:cNvPr id="86" name="円/楕円 85"/>
        <xdr:cNvSpPr/>
      </xdr:nvSpPr>
      <xdr:spPr>
        <a:xfrm>
          <a:off x="1968500" y="59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52996</xdr:rowOff>
    </xdr:from>
    <xdr:ext cx="599010" cy="259045"/>
    <xdr:sp macro="" textlink="">
      <xdr:nvSpPr>
        <xdr:cNvPr id="87" name="テキスト ボックス 86"/>
        <xdr:cNvSpPr txBox="1"/>
      </xdr:nvSpPr>
      <xdr:spPr>
        <a:xfrm>
          <a:off x="1719794" y="57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102136</xdr:rowOff>
    </xdr:from>
    <xdr:to>
      <xdr:col>1</xdr:col>
      <xdr:colOff>485775</xdr:colOff>
      <xdr:row>35</xdr:row>
      <xdr:rowOff>32286</xdr:rowOff>
    </xdr:to>
    <xdr:sp macro="" textlink="">
      <xdr:nvSpPr>
        <xdr:cNvPr id="88" name="円/楕円 87"/>
        <xdr:cNvSpPr/>
      </xdr:nvSpPr>
      <xdr:spPr>
        <a:xfrm>
          <a:off x="1079500" y="59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48813</xdr:rowOff>
    </xdr:from>
    <xdr:ext cx="599010" cy="259045"/>
    <xdr:sp macro="" textlink="">
      <xdr:nvSpPr>
        <xdr:cNvPr id="89" name="テキスト ボックス 88"/>
        <xdr:cNvSpPr txBox="1"/>
      </xdr:nvSpPr>
      <xdr:spPr>
        <a:xfrm>
          <a:off x="830794" y="570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26703</xdr:rowOff>
    </xdr:from>
    <xdr:to>
      <xdr:col>6</xdr:col>
      <xdr:colOff>511175</xdr:colOff>
      <xdr:row>53</xdr:row>
      <xdr:rowOff>124947</xdr:rowOff>
    </xdr:to>
    <xdr:cxnSp macro="">
      <xdr:nvCxnSpPr>
        <xdr:cNvPr id="119" name="直線コネクタ 118"/>
        <xdr:cNvCxnSpPr/>
      </xdr:nvCxnSpPr>
      <xdr:spPr>
        <a:xfrm flipV="1">
          <a:off x="3797300" y="9113553"/>
          <a:ext cx="8382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124947</xdr:rowOff>
    </xdr:from>
    <xdr:to>
      <xdr:col>5</xdr:col>
      <xdr:colOff>358775</xdr:colOff>
      <xdr:row>54</xdr:row>
      <xdr:rowOff>12545</xdr:rowOff>
    </xdr:to>
    <xdr:cxnSp macro="">
      <xdr:nvCxnSpPr>
        <xdr:cNvPr id="122" name="直線コネクタ 121"/>
        <xdr:cNvCxnSpPr/>
      </xdr:nvCxnSpPr>
      <xdr:spPr>
        <a:xfrm flipV="1">
          <a:off x="2908300" y="9211797"/>
          <a:ext cx="8890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12545</xdr:rowOff>
    </xdr:from>
    <xdr:to>
      <xdr:col>4</xdr:col>
      <xdr:colOff>155575</xdr:colOff>
      <xdr:row>54</xdr:row>
      <xdr:rowOff>92280</xdr:rowOff>
    </xdr:to>
    <xdr:cxnSp macro="">
      <xdr:nvCxnSpPr>
        <xdr:cNvPr id="125" name="直線コネクタ 124"/>
        <xdr:cNvCxnSpPr/>
      </xdr:nvCxnSpPr>
      <xdr:spPr>
        <a:xfrm flipV="1">
          <a:off x="2019300" y="9270845"/>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92280</xdr:rowOff>
    </xdr:from>
    <xdr:to>
      <xdr:col>2</xdr:col>
      <xdr:colOff>638175</xdr:colOff>
      <xdr:row>54</xdr:row>
      <xdr:rowOff>128712</xdr:rowOff>
    </xdr:to>
    <xdr:cxnSp macro="">
      <xdr:nvCxnSpPr>
        <xdr:cNvPr id="128" name="直線コネクタ 127"/>
        <xdr:cNvCxnSpPr/>
      </xdr:nvCxnSpPr>
      <xdr:spPr>
        <a:xfrm flipV="1">
          <a:off x="1130300" y="9350580"/>
          <a:ext cx="889000" cy="3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147353</xdr:rowOff>
    </xdr:from>
    <xdr:to>
      <xdr:col>6</xdr:col>
      <xdr:colOff>561975</xdr:colOff>
      <xdr:row>53</xdr:row>
      <xdr:rowOff>77503</xdr:rowOff>
    </xdr:to>
    <xdr:sp macro="" textlink="">
      <xdr:nvSpPr>
        <xdr:cNvPr id="138" name="円/楕円 137"/>
        <xdr:cNvSpPr/>
      </xdr:nvSpPr>
      <xdr:spPr>
        <a:xfrm>
          <a:off x="4584700" y="90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170230</xdr:rowOff>
    </xdr:from>
    <xdr:ext cx="599010" cy="259045"/>
    <xdr:sp macro="" textlink="">
      <xdr:nvSpPr>
        <xdr:cNvPr id="139" name="物件費該当値テキスト"/>
        <xdr:cNvSpPr txBox="1"/>
      </xdr:nvSpPr>
      <xdr:spPr>
        <a:xfrm>
          <a:off x="4686300" y="89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187,329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74147</xdr:rowOff>
    </xdr:from>
    <xdr:to>
      <xdr:col>5</xdr:col>
      <xdr:colOff>409575</xdr:colOff>
      <xdr:row>54</xdr:row>
      <xdr:rowOff>4297</xdr:rowOff>
    </xdr:to>
    <xdr:sp macro="" textlink="">
      <xdr:nvSpPr>
        <xdr:cNvPr id="140" name="円/楕円 139"/>
        <xdr:cNvSpPr/>
      </xdr:nvSpPr>
      <xdr:spPr>
        <a:xfrm>
          <a:off x="3746500" y="91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20824</xdr:rowOff>
    </xdr:from>
    <xdr:ext cx="599010" cy="259045"/>
    <xdr:sp macro="" textlink="">
      <xdr:nvSpPr>
        <xdr:cNvPr id="141" name="テキスト ボックス 140"/>
        <xdr:cNvSpPr txBox="1"/>
      </xdr:nvSpPr>
      <xdr:spPr>
        <a:xfrm>
          <a:off x="3497794" y="89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133195</xdr:rowOff>
    </xdr:from>
    <xdr:to>
      <xdr:col>4</xdr:col>
      <xdr:colOff>206375</xdr:colOff>
      <xdr:row>54</xdr:row>
      <xdr:rowOff>63345</xdr:rowOff>
    </xdr:to>
    <xdr:sp macro="" textlink="">
      <xdr:nvSpPr>
        <xdr:cNvPr id="142" name="円/楕円 141"/>
        <xdr:cNvSpPr/>
      </xdr:nvSpPr>
      <xdr:spPr>
        <a:xfrm>
          <a:off x="2857500" y="92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79872</xdr:rowOff>
    </xdr:from>
    <xdr:ext cx="599010" cy="259045"/>
    <xdr:sp macro="" textlink="">
      <xdr:nvSpPr>
        <xdr:cNvPr id="143" name="テキスト ボックス 142"/>
        <xdr:cNvSpPr txBox="1"/>
      </xdr:nvSpPr>
      <xdr:spPr>
        <a:xfrm>
          <a:off x="2608794" y="899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41480</xdr:rowOff>
    </xdr:from>
    <xdr:to>
      <xdr:col>3</xdr:col>
      <xdr:colOff>3175</xdr:colOff>
      <xdr:row>54</xdr:row>
      <xdr:rowOff>143080</xdr:rowOff>
    </xdr:to>
    <xdr:sp macro="" textlink="">
      <xdr:nvSpPr>
        <xdr:cNvPr id="144" name="円/楕円 143"/>
        <xdr:cNvSpPr/>
      </xdr:nvSpPr>
      <xdr:spPr>
        <a:xfrm>
          <a:off x="1968500" y="92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159607</xdr:rowOff>
    </xdr:from>
    <xdr:ext cx="599010" cy="259045"/>
    <xdr:sp macro="" textlink="">
      <xdr:nvSpPr>
        <xdr:cNvPr id="145" name="テキスト ボックス 144"/>
        <xdr:cNvSpPr txBox="1"/>
      </xdr:nvSpPr>
      <xdr:spPr>
        <a:xfrm>
          <a:off x="1719794" y="907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77912</xdr:rowOff>
    </xdr:from>
    <xdr:to>
      <xdr:col>1</xdr:col>
      <xdr:colOff>485775</xdr:colOff>
      <xdr:row>55</xdr:row>
      <xdr:rowOff>8062</xdr:rowOff>
    </xdr:to>
    <xdr:sp macro="" textlink="">
      <xdr:nvSpPr>
        <xdr:cNvPr id="146" name="円/楕円 145"/>
        <xdr:cNvSpPr/>
      </xdr:nvSpPr>
      <xdr:spPr>
        <a:xfrm>
          <a:off x="1079500" y="9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24589</xdr:rowOff>
    </xdr:from>
    <xdr:ext cx="599010" cy="259045"/>
    <xdr:sp macro="" textlink="">
      <xdr:nvSpPr>
        <xdr:cNvPr id="147" name="テキスト ボックス 146"/>
        <xdr:cNvSpPr txBox="1"/>
      </xdr:nvSpPr>
      <xdr:spPr>
        <a:xfrm>
          <a:off x="830794" y="911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125207</xdr:rowOff>
    </xdr:from>
    <xdr:to>
      <xdr:col>6</xdr:col>
      <xdr:colOff>511175</xdr:colOff>
      <xdr:row>76</xdr:row>
      <xdr:rowOff>15112</xdr:rowOff>
    </xdr:to>
    <xdr:cxnSp macro="">
      <xdr:nvCxnSpPr>
        <xdr:cNvPr id="174" name="直線コネクタ 173"/>
        <xdr:cNvCxnSpPr/>
      </xdr:nvCxnSpPr>
      <xdr:spPr>
        <a:xfrm>
          <a:off x="3797300" y="12983957"/>
          <a:ext cx="8382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125207</xdr:rowOff>
    </xdr:from>
    <xdr:to>
      <xdr:col>5</xdr:col>
      <xdr:colOff>358775</xdr:colOff>
      <xdr:row>76</xdr:row>
      <xdr:rowOff>31046</xdr:rowOff>
    </xdr:to>
    <xdr:cxnSp macro="">
      <xdr:nvCxnSpPr>
        <xdr:cNvPr id="177" name="直線コネクタ 176"/>
        <xdr:cNvCxnSpPr/>
      </xdr:nvCxnSpPr>
      <xdr:spPr>
        <a:xfrm flipV="1">
          <a:off x="2908300" y="1298395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34978</xdr:rowOff>
    </xdr:from>
    <xdr:to>
      <xdr:col>4</xdr:col>
      <xdr:colOff>155575</xdr:colOff>
      <xdr:row>76</xdr:row>
      <xdr:rowOff>31046</xdr:rowOff>
    </xdr:to>
    <xdr:cxnSp macro="">
      <xdr:nvCxnSpPr>
        <xdr:cNvPr id="180" name="直線コネクタ 179"/>
        <xdr:cNvCxnSpPr/>
      </xdr:nvCxnSpPr>
      <xdr:spPr>
        <a:xfrm>
          <a:off x="2019300" y="12893728"/>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104039</xdr:rowOff>
    </xdr:from>
    <xdr:to>
      <xdr:col>2</xdr:col>
      <xdr:colOff>638175</xdr:colOff>
      <xdr:row>75</xdr:row>
      <xdr:rowOff>34978</xdr:rowOff>
    </xdr:to>
    <xdr:cxnSp macro="">
      <xdr:nvCxnSpPr>
        <xdr:cNvPr id="183" name="直線コネクタ 182"/>
        <xdr:cNvCxnSpPr/>
      </xdr:nvCxnSpPr>
      <xdr:spPr>
        <a:xfrm>
          <a:off x="1130300" y="12791339"/>
          <a:ext cx="889000" cy="10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135763</xdr:rowOff>
    </xdr:from>
    <xdr:to>
      <xdr:col>6</xdr:col>
      <xdr:colOff>561975</xdr:colOff>
      <xdr:row>76</xdr:row>
      <xdr:rowOff>65912</xdr:rowOff>
    </xdr:to>
    <xdr:sp macro="" textlink="">
      <xdr:nvSpPr>
        <xdr:cNvPr id="193" name="円/楕円 192"/>
        <xdr:cNvSpPr/>
      </xdr:nvSpPr>
      <xdr:spPr>
        <a:xfrm>
          <a:off x="45847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158640</xdr:rowOff>
    </xdr:from>
    <xdr:ext cx="534377" cy="259045"/>
    <xdr:sp macro="" textlink="">
      <xdr:nvSpPr>
        <xdr:cNvPr id="194" name="維持補修費該当値テキスト"/>
        <xdr:cNvSpPr txBox="1"/>
      </xdr:nvSpPr>
      <xdr:spPr>
        <a:xfrm>
          <a:off x="4686300" y="128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74407</xdr:rowOff>
    </xdr:from>
    <xdr:to>
      <xdr:col>5</xdr:col>
      <xdr:colOff>409575</xdr:colOff>
      <xdr:row>76</xdr:row>
      <xdr:rowOff>4558</xdr:rowOff>
    </xdr:to>
    <xdr:sp macro="" textlink="">
      <xdr:nvSpPr>
        <xdr:cNvPr id="195" name="円/楕円 194"/>
        <xdr:cNvSpPr/>
      </xdr:nvSpPr>
      <xdr:spPr>
        <a:xfrm>
          <a:off x="3746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21084</xdr:rowOff>
    </xdr:from>
    <xdr:ext cx="534377" cy="259045"/>
    <xdr:sp macro="" textlink="">
      <xdr:nvSpPr>
        <xdr:cNvPr id="196" name="テキスト ボックス 195"/>
        <xdr:cNvSpPr txBox="1"/>
      </xdr:nvSpPr>
      <xdr:spPr>
        <a:xfrm>
          <a:off x="3530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151696</xdr:rowOff>
    </xdr:from>
    <xdr:to>
      <xdr:col>4</xdr:col>
      <xdr:colOff>206375</xdr:colOff>
      <xdr:row>76</xdr:row>
      <xdr:rowOff>81846</xdr:rowOff>
    </xdr:to>
    <xdr:sp macro="" textlink="">
      <xdr:nvSpPr>
        <xdr:cNvPr id="197" name="円/楕円 196"/>
        <xdr:cNvSpPr/>
      </xdr:nvSpPr>
      <xdr:spPr>
        <a:xfrm>
          <a:off x="2857500" y="130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98373</xdr:rowOff>
    </xdr:from>
    <xdr:ext cx="534377" cy="259045"/>
    <xdr:sp macro="" textlink="">
      <xdr:nvSpPr>
        <xdr:cNvPr id="198" name="テキスト ボックス 197"/>
        <xdr:cNvSpPr txBox="1"/>
      </xdr:nvSpPr>
      <xdr:spPr>
        <a:xfrm>
          <a:off x="2641111" y="127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155628</xdr:rowOff>
    </xdr:from>
    <xdr:to>
      <xdr:col>3</xdr:col>
      <xdr:colOff>3175</xdr:colOff>
      <xdr:row>75</xdr:row>
      <xdr:rowOff>85778</xdr:rowOff>
    </xdr:to>
    <xdr:sp macro="" textlink="">
      <xdr:nvSpPr>
        <xdr:cNvPr id="199" name="円/楕円 198"/>
        <xdr:cNvSpPr/>
      </xdr:nvSpPr>
      <xdr:spPr>
        <a:xfrm>
          <a:off x="1968500" y="128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102305</xdr:rowOff>
    </xdr:from>
    <xdr:ext cx="534377" cy="259045"/>
    <xdr:sp macro="" textlink="">
      <xdr:nvSpPr>
        <xdr:cNvPr id="200" name="テキスト ボックス 199"/>
        <xdr:cNvSpPr txBox="1"/>
      </xdr:nvSpPr>
      <xdr:spPr>
        <a:xfrm>
          <a:off x="1752111" y="126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53239</xdr:rowOff>
    </xdr:from>
    <xdr:to>
      <xdr:col>1</xdr:col>
      <xdr:colOff>485775</xdr:colOff>
      <xdr:row>74</xdr:row>
      <xdr:rowOff>154839</xdr:rowOff>
    </xdr:to>
    <xdr:sp macro="" textlink="">
      <xdr:nvSpPr>
        <xdr:cNvPr id="201" name="円/楕円 200"/>
        <xdr:cNvSpPr/>
      </xdr:nvSpPr>
      <xdr:spPr>
        <a:xfrm>
          <a:off x="1079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171366</xdr:rowOff>
    </xdr:from>
    <xdr:ext cx="534377" cy="259045"/>
    <xdr:sp macro="" textlink="">
      <xdr:nvSpPr>
        <xdr:cNvPr id="202" name="テキスト ボックス 201"/>
        <xdr:cNvSpPr txBox="1"/>
      </xdr:nvSpPr>
      <xdr:spPr>
        <a:xfrm>
          <a:off x="863111" y="12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27212</xdr:rowOff>
    </xdr:from>
    <xdr:to>
      <xdr:col>6</xdr:col>
      <xdr:colOff>511175</xdr:colOff>
      <xdr:row>97</xdr:row>
      <xdr:rowOff>82435</xdr:rowOff>
    </xdr:to>
    <xdr:cxnSp macro="">
      <xdr:nvCxnSpPr>
        <xdr:cNvPr id="234" name="直線コネクタ 233"/>
        <xdr:cNvCxnSpPr/>
      </xdr:nvCxnSpPr>
      <xdr:spPr>
        <a:xfrm flipV="1">
          <a:off x="3797300" y="16657862"/>
          <a:ext cx="8382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56262</xdr:rowOff>
    </xdr:from>
    <xdr:to>
      <xdr:col>5</xdr:col>
      <xdr:colOff>358775</xdr:colOff>
      <xdr:row>97</xdr:row>
      <xdr:rowOff>82435</xdr:rowOff>
    </xdr:to>
    <xdr:cxnSp macro="">
      <xdr:nvCxnSpPr>
        <xdr:cNvPr id="237" name="直線コネクタ 236"/>
        <xdr:cNvCxnSpPr/>
      </xdr:nvCxnSpPr>
      <xdr:spPr>
        <a:xfrm>
          <a:off x="2908300" y="16686912"/>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56262</xdr:rowOff>
    </xdr:from>
    <xdr:to>
      <xdr:col>4</xdr:col>
      <xdr:colOff>155575</xdr:colOff>
      <xdr:row>98</xdr:row>
      <xdr:rowOff>25612</xdr:rowOff>
    </xdr:to>
    <xdr:cxnSp macro="">
      <xdr:nvCxnSpPr>
        <xdr:cNvPr id="240" name="直線コネクタ 239"/>
        <xdr:cNvCxnSpPr/>
      </xdr:nvCxnSpPr>
      <xdr:spPr>
        <a:xfrm flipV="1">
          <a:off x="2019300" y="16686912"/>
          <a:ext cx="889000" cy="1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25612</xdr:rowOff>
    </xdr:from>
    <xdr:to>
      <xdr:col>2</xdr:col>
      <xdr:colOff>638175</xdr:colOff>
      <xdr:row>98</xdr:row>
      <xdr:rowOff>54253</xdr:rowOff>
    </xdr:to>
    <xdr:cxnSp macro="">
      <xdr:nvCxnSpPr>
        <xdr:cNvPr id="243" name="直線コネクタ 242"/>
        <xdr:cNvCxnSpPr/>
      </xdr:nvCxnSpPr>
      <xdr:spPr>
        <a:xfrm flipV="1">
          <a:off x="1130300" y="16827712"/>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147862</xdr:rowOff>
    </xdr:from>
    <xdr:to>
      <xdr:col>6</xdr:col>
      <xdr:colOff>561975</xdr:colOff>
      <xdr:row>97</xdr:row>
      <xdr:rowOff>78012</xdr:rowOff>
    </xdr:to>
    <xdr:sp macro="" textlink="">
      <xdr:nvSpPr>
        <xdr:cNvPr id="253" name="円/楕円 252"/>
        <xdr:cNvSpPr/>
      </xdr:nvSpPr>
      <xdr:spPr>
        <a:xfrm>
          <a:off x="4584700" y="166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126289</xdr:rowOff>
    </xdr:from>
    <xdr:ext cx="534377" cy="259045"/>
    <xdr:sp macro="" textlink="">
      <xdr:nvSpPr>
        <xdr:cNvPr id="254" name="扶助費該当値テキスト"/>
        <xdr:cNvSpPr txBox="1"/>
      </xdr:nvSpPr>
      <xdr:spPr>
        <a:xfrm>
          <a:off x="4686300" y="165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31635</xdr:rowOff>
    </xdr:from>
    <xdr:to>
      <xdr:col>5</xdr:col>
      <xdr:colOff>409575</xdr:colOff>
      <xdr:row>97</xdr:row>
      <xdr:rowOff>133235</xdr:rowOff>
    </xdr:to>
    <xdr:sp macro="" textlink="">
      <xdr:nvSpPr>
        <xdr:cNvPr id="255" name="円/楕円 254"/>
        <xdr:cNvSpPr/>
      </xdr:nvSpPr>
      <xdr:spPr>
        <a:xfrm>
          <a:off x="3746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124362</xdr:rowOff>
    </xdr:from>
    <xdr:ext cx="534377" cy="259045"/>
    <xdr:sp macro="" textlink="">
      <xdr:nvSpPr>
        <xdr:cNvPr id="256" name="テキスト ボックス 255"/>
        <xdr:cNvSpPr txBox="1"/>
      </xdr:nvSpPr>
      <xdr:spPr>
        <a:xfrm>
          <a:off x="3530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5462</xdr:rowOff>
    </xdr:from>
    <xdr:to>
      <xdr:col>4</xdr:col>
      <xdr:colOff>206375</xdr:colOff>
      <xdr:row>97</xdr:row>
      <xdr:rowOff>107062</xdr:rowOff>
    </xdr:to>
    <xdr:sp macro="" textlink="">
      <xdr:nvSpPr>
        <xdr:cNvPr id="257" name="円/楕円 256"/>
        <xdr:cNvSpPr/>
      </xdr:nvSpPr>
      <xdr:spPr>
        <a:xfrm>
          <a:off x="2857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123589</xdr:rowOff>
    </xdr:from>
    <xdr:ext cx="534377" cy="259045"/>
    <xdr:sp macro="" textlink="">
      <xdr:nvSpPr>
        <xdr:cNvPr id="258" name="テキスト ボックス 257"/>
        <xdr:cNvSpPr txBox="1"/>
      </xdr:nvSpPr>
      <xdr:spPr>
        <a:xfrm>
          <a:off x="2641111" y="164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146262</xdr:rowOff>
    </xdr:from>
    <xdr:to>
      <xdr:col>3</xdr:col>
      <xdr:colOff>3175</xdr:colOff>
      <xdr:row>98</xdr:row>
      <xdr:rowOff>76412</xdr:rowOff>
    </xdr:to>
    <xdr:sp macro="" textlink="">
      <xdr:nvSpPr>
        <xdr:cNvPr id="259" name="円/楕円 258"/>
        <xdr:cNvSpPr/>
      </xdr:nvSpPr>
      <xdr:spPr>
        <a:xfrm>
          <a:off x="1968500" y="167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67539</xdr:rowOff>
    </xdr:from>
    <xdr:ext cx="534377" cy="259045"/>
    <xdr:sp macro="" textlink="">
      <xdr:nvSpPr>
        <xdr:cNvPr id="260" name="テキスト ボックス 259"/>
        <xdr:cNvSpPr txBox="1"/>
      </xdr:nvSpPr>
      <xdr:spPr>
        <a:xfrm>
          <a:off x="1752111" y="168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3453</xdr:rowOff>
    </xdr:from>
    <xdr:to>
      <xdr:col>1</xdr:col>
      <xdr:colOff>485775</xdr:colOff>
      <xdr:row>98</xdr:row>
      <xdr:rowOff>105053</xdr:rowOff>
    </xdr:to>
    <xdr:sp macro="" textlink="">
      <xdr:nvSpPr>
        <xdr:cNvPr id="261" name="円/楕円 260"/>
        <xdr:cNvSpPr/>
      </xdr:nvSpPr>
      <xdr:spPr>
        <a:xfrm>
          <a:off x="1079500" y="168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96180</xdr:rowOff>
    </xdr:from>
    <xdr:ext cx="534377" cy="259045"/>
    <xdr:sp macro="" textlink="">
      <xdr:nvSpPr>
        <xdr:cNvPr id="262" name="テキスト ボックス 261"/>
        <xdr:cNvSpPr txBox="1"/>
      </xdr:nvSpPr>
      <xdr:spPr>
        <a:xfrm>
          <a:off x="863111" y="168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114234</xdr:rowOff>
    </xdr:from>
    <xdr:to>
      <xdr:col>15</xdr:col>
      <xdr:colOff>180975</xdr:colOff>
      <xdr:row>36</xdr:row>
      <xdr:rowOff>11997</xdr:rowOff>
    </xdr:to>
    <xdr:cxnSp macro="">
      <xdr:nvCxnSpPr>
        <xdr:cNvPr id="291" name="直線コネクタ 290"/>
        <xdr:cNvCxnSpPr/>
      </xdr:nvCxnSpPr>
      <xdr:spPr>
        <a:xfrm>
          <a:off x="9639300" y="5772084"/>
          <a:ext cx="838200" cy="4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114234</xdr:rowOff>
    </xdr:from>
    <xdr:to>
      <xdr:col>14</xdr:col>
      <xdr:colOff>28575</xdr:colOff>
      <xdr:row>36</xdr:row>
      <xdr:rowOff>54219</xdr:rowOff>
    </xdr:to>
    <xdr:cxnSp macro="">
      <xdr:nvCxnSpPr>
        <xdr:cNvPr id="294" name="直線コネクタ 293"/>
        <xdr:cNvCxnSpPr/>
      </xdr:nvCxnSpPr>
      <xdr:spPr>
        <a:xfrm flipV="1">
          <a:off x="8750300" y="5772084"/>
          <a:ext cx="889000" cy="4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54219</xdr:rowOff>
    </xdr:from>
    <xdr:to>
      <xdr:col>12</xdr:col>
      <xdr:colOff>511175</xdr:colOff>
      <xdr:row>36</xdr:row>
      <xdr:rowOff>125797</xdr:rowOff>
    </xdr:to>
    <xdr:cxnSp macro="">
      <xdr:nvCxnSpPr>
        <xdr:cNvPr id="297" name="直線コネクタ 296"/>
        <xdr:cNvCxnSpPr/>
      </xdr:nvCxnSpPr>
      <xdr:spPr>
        <a:xfrm flipV="1">
          <a:off x="7861300" y="6226419"/>
          <a:ext cx="889000" cy="7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26170</xdr:rowOff>
    </xdr:from>
    <xdr:to>
      <xdr:col>11</xdr:col>
      <xdr:colOff>307975</xdr:colOff>
      <xdr:row>36</xdr:row>
      <xdr:rowOff>125797</xdr:rowOff>
    </xdr:to>
    <xdr:cxnSp macro="">
      <xdr:nvCxnSpPr>
        <xdr:cNvPr id="300" name="直線コネクタ 299"/>
        <xdr:cNvCxnSpPr/>
      </xdr:nvCxnSpPr>
      <xdr:spPr>
        <a:xfrm>
          <a:off x="6972300" y="6198370"/>
          <a:ext cx="889000" cy="9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132647</xdr:rowOff>
    </xdr:from>
    <xdr:to>
      <xdr:col>15</xdr:col>
      <xdr:colOff>231775</xdr:colOff>
      <xdr:row>36</xdr:row>
      <xdr:rowOff>62797</xdr:rowOff>
    </xdr:to>
    <xdr:sp macro="" textlink="">
      <xdr:nvSpPr>
        <xdr:cNvPr id="310" name="円/楕円 309"/>
        <xdr:cNvSpPr/>
      </xdr:nvSpPr>
      <xdr:spPr>
        <a:xfrm>
          <a:off x="10426700" y="61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155524</xdr:rowOff>
    </xdr:from>
    <xdr:ext cx="599010" cy="259045"/>
    <xdr:sp macro="" textlink="">
      <xdr:nvSpPr>
        <xdr:cNvPr id="311" name="補助費等該当値テキスト"/>
        <xdr:cNvSpPr txBox="1"/>
      </xdr:nvSpPr>
      <xdr:spPr>
        <a:xfrm>
          <a:off x="10528300" y="598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143,518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63434</xdr:rowOff>
    </xdr:from>
    <xdr:to>
      <xdr:col>14</xdr:col>
      <xdr:colOff>79375</xdr:colOff>
      <xdr:row>33</xdr:row>
      <xdr:rowOff>165034</xdr:rowOff>
    </xdr:to>
    <xdr:sp macro="" textlink="">
      <xdr:nvSpPr>
        <xdr:cNvPr id="312" name="円/楕円 311"/>
        <xdr:cNvSpPr/>
      </xdr:nvSpPr>
      <xdr:spPr>
        <a:xfrm>
          <a:off x="9588500" y="57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10111</xdr:rowOff>
    </xdr:from>
    <xdr:ext cx="599010" cy="259045"/>
    <xdr:sp macro="" textlink="">
      <xdr:nvSpPr>
        <xdr:cNvPr id="313" name="テキスト ボックス 312"/>
        <xdr:cNvSpPr txBox="1"/>
      </xdr:nvSpPr>
      <xdr:spPr>
        <a:xfrm>
          <a:off x="9339794" y="54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3419</xdr:rowOff>
    </xdr:from>
    <xdr:to>
      <xdr:col>12</xdr:col>
      <xdr:colOff>561975</xdr:colOff>
      <xdr:row>36</xdr:row>
      <xdr:rowOff>105019</xdr:rowOff>
    </xdr:to>
    <xdr:sp macro="" textlink="">
      <xdr:nvSpPr>
        <xdr:cNvPr id="314" name="円/楕円 313"/>
        <xdr:cNvSpPr/>
      </xdr:nvSpPr>
      <xdr:spPr>
        <a:xfrm>
          <a:off x="8699500" y="61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121546</xdr:rowOff>
    </xdr:from>
    <xdr:ext cx="599010" cy="259045"/>
    <xdr:sp macro="" textlink="">
      <xdr:nvSpPr>
        <xdr:cNvPr id="315" name="テキスト ボックス 314"/>
        <xdr:cNvSpPr txBox="1"/>
      </xdr:nvSpPr>
      <xdr:spPr>
        <a:xfrm>
          <a:off x="8450794" y="595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74997</xdr:rowOff>
    </xdr:from>
    <xdr:to>
      <xdr:col>11</xdr:col>
      <xdr:colOff>358775</xdr:colOff>
      <xdr:row>37</xdr:row>
      <xdr:rowOff>5147</xdr:rowOff>
    </xdr:to>
    <xdr:sp macro="" textlink="">
      <xdr:nvSpPr>
        <xdr:cNvPr id="316" name="円/楕円 315"/>
        <xdr:cNvSpPr/>
      </xdr:nvSpPr>
      <xdr:spPr>
        <a:xfrm>
          <a:off x="7810500" y="62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21674</xdr:rowOff>
    </xdr:from>
    <xdr:ext cx="599010" cy="259045"/>
    <xdr:sp macro="" textlink="">
      <xdr:nvSpPr>
        <xdr:cNvPr id="317" name="テキスト ボックス 316"/>
        <xdr:cNvSpPr txBox="1"/>
      </xdr:nvSpPr>
      <xdr:spPr>
        <a:xfrm>
          <a:off x="7561794" y="602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146820</xdr:rowOff>
    </xdr:from>
    <xdr:to>
      <xdr:col>10</xdr:col>
      <xdr:colOff>155575</xdr:colOff>
      <xdr:row>36</xdr:row>
      <xdr:rowOff>76970</xdr:rowOff>
    </xdr:to>
    <xdr:sp macro="" textlink="">
      <xdr:nvSpPr>
        <xdr:cNvPr id="318" name="円/楕円 317"/>
        <xdr:cNvSpPr/>
      </xdr:nvSpPr>
      <xdr:spPr>
        <a:xfrm>
          <a:off x="6921500" y="61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93497</xdr:rowOff>
    </xdr:from>
    <xdr:ext cx="599010" cy="259045"/>
    <xdr:sp macro="" textlink="">
      <xdr:nvSpPr>
        <xdr:cNvPr id="319" name="テキスト ボックス 318"/>
        <xdr:cNvSpPr txBox="1"/>
      </xdr:nvSpPr>
      <xdr:spPr>
        <a:xfrm>
          <a:off x="6672794" y="592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10143</xdr:rowOff>
    </xdr:from>
    <xdr:to>
      <xdr:col>15</xdr:col>
      <xdr:colOff>180975</xdr:colOff>
      <xdr:row>58</xdr:row>
      <xdr:rowOff>49530</xdr:rowOff>
    </xdr:to>
    <xdr:cxnSp macro="">
      <xdr:nvCxnSpPr>
        <xdr:cNvPr id="350" name="直線コネクタ 349"/>
        <xdr:cNvCxnSpPr/>
      </xdr:nvCxnSpPr>
      <xdr:spPr>
        <a:xfrm flipV="1">
          <a:off x="9639300" y="9954243"/>
          <a:ext cx="8382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142456</xdr:rowOff>
    </xdr:from>
    <xdr:to>
      <xdr:col>14</xdr:col>
      <xdr:colOff>28575</xdr:colOff>
      <xdr:row>58</xdr:row>
      <xdr:rowOff>49530</xdr:rowOff>
    </xdr:to>
    <xdr:cxnSp macro="">
      <xdr:nvCxnSpPr>
        <xdr:cNvPr id="353" name="直線コネクタ 352"/>
        <xdr:cNvCxnSpPr/>
      </xdr:nvCxnSpPr>
      <xdr:spPr>
        <a:xfrm>
          <a:off x="8750300" y="9915106"/>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35840</xdr:rowOff>
    </xdr:from>
    <xdr:to>
      <xdr:col>12</xdr:col>
      <xdr:colOff>511175</xdr:colOff>
      <xdr:row>57</xdr:row>
      <xdr:rowOff>142456</xdr:rowOff>
    </xdr:to>
    <xdr:cxnSp macro="">
      <xdr:nvCxnSpPr>
        <xdr:cNvPr id="356" name="直線コネクタ 355"/>
        <xdr:cNvCxnSpPr/>
      </xdr:nvCxnSpPr>
      <xdr:spPr>
        <a:xfrm>
          <a:off x="7861300" y="9808490"/>
          <a:ext cx="889000" cy="1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117787</xdr:rowOff>
    </xdr:from>
    <xdr:to>
      <xdr:col>11</xdr:col>
      <xdr:colOff>307975</xdr:colOff>
      <xdr:row>57</xdr:row>
      <xdr:rowOff>35840</xdr:rowOff>
    </xdr:to>
    <xdr:cxnSp macro="">
      <xdr:nvCxnSpPr>
        <xdr:cNvPr id="359" name="直線コネクタ 358"/>
        <xdr:cNvCxnSpPr/>
      </xdr:nvCxnSpPr>
      <xdr:spPr>
        <a:xfrm>
          <a:off x="6972300" y="9718987"/>
          <a:ext cx="889000" cy="8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130793</xdr:rowOff>
    </xdr:from>
    <xdr:to>
      <xdr:col>15</xdr:col>
      <xdr:colOff>231775</xdr:colOff>
      <xdr:row>58</xdr:row>
      <xdr:rowOff>60943</xdr:rowOff>
    </xdr:to>
    <xdr:sp macro="" textlink="">
      <xdr:nvSpPr>
        <xdr:cNvPr id="369" name="円/楕円 368"/>
        <xdr:cNvSpPr/>
      </xdr:nvSpPr>
      <xdr:spPr>
        <a:xfrm>
          <a:off x="10426700" y="99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109220</xdr:rowOff>
    </xdr:from>
    <xdr:ext cx="534377" cy="259045"/>
    <xdr:sp macro="" textlink="">
      <xdr:nvSpPr>
        <xdr:cNvPr id="370" name="普通建設事業費該当値テキスト"/>
        <xdr:cNvSpPr txBox="1"/>
      </xdr:nvSpPr>
      <xdr:spPr>
        <a:xfrm>
          <a:off x="10528300" y="98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170180</xdr:rowOff>
    </xdr:from>
    <xdr:to>
      <xdr:col>14</xdr:col>
      <xdr:colOff>79375</xdr:colOff>
      <xdr:row>58</xdr:row>
      <xdr:rowOff>100330</xdr:rowOff>
    </xdr:to>
    <xdr:sp macro="" textlink="">
      <xdr:nvSpPr>
        <xdr:cNvPr id="371" name="円/楕円 370"/>
        <xdr:cNvSpPr/>
      </xdr:nvSpPr>
      <xdr:spPr>
        <a:xfrm>
          <a:off x="958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91457</xdr:rowOff>
    </xdr:from>
    <xdr:ext cx="534377" cy="259045"/>
    <xdr:sp macro="" textlink="">
      <xdr:nvSpPr>
        <xdr:cNvPr id="372" name="テキスト ボックス 371"/>
        <xdr:cNvSpPr txBox="1"/>
      </xdr:nvSpPr>
      <xdr:spPr>
        <a:xfrm>
          <a:off x="9372111" y="100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91656</xdr:rowOff>
    </xdr:from>
    <xdr:to>
      <xdr:col>12</xdr:col>
      <xdr:colOff>561975</xdr:colOff>
      <xdr:row>58</xdr:row>
      <xdr:rowOff>21806</xdr:rowOff>
    </xdr:to>
    <xdr:sp macro="" textlink="">
      <xdr:nvSpPr>
        <xdr:cNvPr id="373" name="円/楕円 372"/>
        <xdr:cNvSpPr/>
      </xdr:nvSpPr>
      <xdr:spPr>
        <a:xfrm>
          <a:off x="8699500" y="9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12933</xdr:rowOff>
    </xdr:from>
    <xdr:ext cx="534377" cy="259045"/>
    <xdr:sp macro="" textlink="">
      <xdr:nvSpPr>
        <xdr:cNvPr id="374" name="テキスト ボックス 373"/>
        <xdr:cNvSpPr txBox="1"/>
      </xdr:nvSpPr>
      <xdr:spPr>
        <a:xfrm>
          <a:off x="8483111" y="99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156490</xdr:rowOff>
    </xdr:from>
    <xdr:to>
      <xdr:col>11</xdr:col>
      <xdr:colOff>358775</xdr:colOff>
      <xdr:row>57</xdr:row>
      <xdr:rowOff>86640</xdr:rowOff>
    </xdr:to>
    <xdr:sp macro="" textlink="">
      <xdr:nvSpPr>
        <xdr:cNvPr id="375" name="円/楕円 374"/>
        <xdr:cNvSpPr/>
      </xdr:nvSpPr>
      <xdr:spPr>
        <a:xfrm>
          <a:off x="7810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77767</xdr:rowOff>
    </xdr:from>
    <xdr:ext cx="599010" cy="259045"/>
    <xdr:sp macro="" textlink="">
      <xdr:nvSpPr>
        <xdr:cNvPr id="376" name="テキスト ボックス 375"/>
        <xdr:cNvSpPr txBox="1"/>
      </xdr:nvSpPr>
      <xdr:spPr>
        <a:xfrm>
          <a:off x="7561794" y="98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66987</xdr:rowOff>
    </xdr:from>
    <xdr:to>
      <xdr:col>10</xdr:col>
      <xdr:colOff>155575</xdr:colOff>
      <xdr:row>56</xdr:row>
      <xdr:rowOff>168587</xdr:rowOff>
    </xdr:to>
    <xdr:sp macro="" textlink="">
      <xdr:nvSpPr>
        <xdr:cNvPr id="377" name="円/楕円 376"/>
        <xdr:cNvSpPr/>
      </xdr:nvSpPr>
      <xdr:spPr>
        <a:xfrm>
          <a:off x="6921500" y="9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13664</xdr:rowOff>
    </xdr:from>
    <xdr:ext cx="599010" cy="259045"/>
    <xdr:sp macro="" textlink="">
      <xdr:nvSpPr>
        <xdr:cNvPr id="378" name="テキスト ボックス 377"/>
        <xdr:cNvSpPr txBox="1"/>
      </xdr:nvSpPr>
      <xdr:spPr>
        <a:xfrm>
          <a:off x="6672794" y="944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5466</xdr:rowOff>
    </xdr:from>
    <xdr:to>
      <xdr:col>15</xdr:col>
      <xdr:colOff>180975</xdr:colOff>
      <xdr:row>78</xdr:row>
      <xdr:rowOff>132051</xdr:rowOff>
    </xdr:to>
    <xdr:cxnSp macro="">
      <xdr:nvCxnSpPr>
        <xdr:cNvPr id="405" name="直線コネクタ 404"/>
        <xdr:cNvCxnSpPr/>
      </xdr:nvCxnSpPr>
      <xdr:spPr>
        <a:xfrm>
          <a:off x="9639300" y="13378566"/>
          <a:ext cx="838200" cy="1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146202</xdr:rowOff>
    </xdr:from>
    <xdr:to>
      <xdr:col>14</xdr:col>
      <xdr:colOff>28575</xdr:colOff>
      <xdr:row>78</xdr:row>
      <xdr:rowOff>5466</xdr:rowOff>
    </xdr:to>
    <xdr:cxnSp macro="">
      <xdr:nvCxnSpPr>
        <xdr:cNvPr id="408" name="直線コネクタ 407"/>
        <xdr:cNvCxnSpPr/>
      </xdr:nvCxnSpPr>
      <xdr:spPr>
        <a:xfrm>
          <a:off x="8750300" y="13347852"/>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81251</xdr:rowOff>
    </xdr:from>
    <xdr:to>
      <xdr:col>15</xdr:col>
      <xdr:colOff>231775</xdr:colOff>
      <xdr:row>79</xdr:row>
      <xdr:rowOff>11401</xdr:rowOff>
    </xdr:to>
    <xdr:sp macro="" textlink="">
      <xdr:nvSpPr>
        <xdr:cNvPr id="418" name="円/楕円 417"/>
        <xdr:cNvSpPr/>
      </xdr:nvSpPr>
      <xdr:spPr>
        <a:xfrm>
          <a:off x="10426700" y="13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167628</xdr:rowOff>
    </xdr:from>
    <xdr:ext cx="469744" cy="259045"/>
    <xdr:sp macro="" textlink="">
      <xdr:nvSpPr>
        <xdr:cNvPr id="419" name="普通建設事業費 （ うち新規整備　）該当値テキスト"/>
        <xdr:cNvSpPr txBox="1"/>
      </xdr:nvSpPr>
      <xdr:spPr>
        <a:xfrm>
          <a:off x="10528300" y="1336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126116</xdr:rowOff>
    </xdr:from>
    <xdr:to>
      <xdr:col>14</xdr:col>
      <xdr:colOff>79375</xdr:colOff>
      <xdr:row>78</xdr:row>
      <xdr:rowOff>56266</xdr:rowOff>
    </xdr:to>
    <xdr:sp macro="" textlink="">
      <xdr:nvSpPr>
        <xdr:cNvPr id="420" name="円/楕円 419"/>
        <xdr:cNvSpPr/>
      </xdr:nvSpPr>
      <xdr:spPr>
        <a:xfrm>
          <a:off x="9588500" y="133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47393</xdr:rowOff>
    </xdr:from>
    <xdr:ext cx="534377" cy="259045"/>
    <xdr:sp macro="" textlink="">
      <xdr:nvSpPr>
        <xdr:cNvPr id="421" name="テキスト ボックス 420"/>
        <xdr:cNvSpPr txBox="1"/>
      </xdr:nvSpPr>
      <xdr:spPr>
        <a:xfrm>
          <a:off x="9372111" y="13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95402</xdr:rowOff>
    </xdr:from>
    <xdr:to>
      <xdr:col>12</xdr:col>
      <xdr:colOff>561975</xdr:colOff>
      <xdr:row>78</xdr:row>
      <xdr:rowOff>25552</xdr:rowOff>
    </xdr:to>
    <xdr:sp macro="" textlink="">
      <xdr:nvSpPr>
        <xdr:cNvPr id="422" name="円/楕円 421"/>
        <xdr:cNvSpPr/>
      </xdr:nvSpPr>
      <xdr:spPr>
        <a:xfrm>
          <a:off x="8699500" y="132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16679</xdr:rowOff>
    </xdr:from>
    <xdr:ext cx="534377" cy="259045"/>
    <xdr:sp macro="" textlink="">
      <xdr:nvSpPr>
        <xdr:cNvPr id="423" name="テキスト ボックス 422"/>
        <xdr:cNvSpPr txBox="1"/>
      </xdr:nvSpPr>
      <xdr:spPr>
        <a:xfrm>
          <a:off x="8483111" y="133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163722</xdr:rowOff>
    </xdr:from>
    <xdr:to>
      <xdr:col>15</xdr:col>
      <xdr:colOff>180975</xdr:colOff>
      <xdr:row>98</xdr:row>
      <xdr:rowOff>13498</xdr:rowOff>
    </xdr:to>
    <xdr:cxnSp macro="">
      <xdr:nvCxnSpPr>
        <xdr:cNvPr id="450" name="直線コネクタ 449"/>
        <xdr:cNvCxnSpPr/>
      </xdr:nvCxnSpPr>
      <xdr:spPr>
        <a:xfrm flipV="1">
          <a:off x="9639300" y="16622922"/>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167060</xdr:rowOff>
    </xdr:from>
    <xdr:to>
      <xdr:col>14</xdr:col>
      <xdr:colOff>28575</xdr:colOff>
      <xdr:row>98</xdr:row>
      <xdr:rowOff>13498</xdr:rowOff>
    </xdr:to>
    <xdr:cxnSp macro="">
      <xdr:nvCxnSpPr>
        <xdr:cNvPr id="453" name="直線コネクタ 452"/>
        <xdr:cNvCxnSpPr/>
      </xdr:nvCxnSpPr>
      <xdr:spPr>
        <a:xfrm>
          <a:off x="8750300" y="1679771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112922</xdr:rowOff>
    </xdr:from>
    <xdr:to>
      <xdr:col>15</xdr:col>
      <xdr:colOff>231775</xdr:colOff>
      <xdr:row>97</xdr:row>
      <xdr:rowOff>43072</xdr:rowOff>
    </xdr:to>
    <xdr:sp macro="" textlink="">
      <xdr:nvSpPr>
        <xdr:cNvPr id="463" name="円/楕円 462"/>
        <xdr:cNvSpPr/>
      </xdr:nvSpPr>
      <xdr:spPr>
        <a:xfrm>
          <a:off x="104267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91349</xdr:rowOff>
    </xdr:from>
    <xdr:ext cx="534377" cy="259045"/>
    <xdr:sp macro="" textlink="">
      <xdr:nvSpPr>
        <xdr:cNvPr id="464" name="普通建設事業費 （ うち更新整備　）該当値テキスト"/>
        <xdr:cNvSpPr txBox="1"/>
      </xdr:nvSpPr>
      <xdr:spPr>
        <a:xfrm>
          <a:off x="10528300" y="165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134148</xdr:rowOff>
    </xdr:from>
    <xdr:to>
      <xdr:col>14</xdr:col>
      <xdr:colOff>79375</xdr:colOff>
      <xdr:row>98</xdr:row>
      <xdr:rowOff>64298</xdr:rowOff>
    </xdr:to>
    <xdr:sp macro="" textlink="">
      <xdr:nvSpPr>
        <xdr:cNvPr id="465" name="円/楕円 464"/>
        <xdr:cNvSpPr/>
      </xdr:nvSpPr>
      <xdr:spPr>
        <a:xfrm>
          <a:off x="9588500" y="167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55425</xdr:rowOff>
    </xdr:from>
    <xdr:ext cx="534377" cy="259045"/>
    <xdr:sp macro="" textlink="">
      <xdr:nvSpPr>
        <xdr:cNvPr id="466" name="テキスト ボックス 465"/>
        <xdr:cNvSpPr txBox="1"/>
      </xdr:nvSpPr>
      <xdr:spPr>
        <a:xfrm>
          <a:off x="9372111" y="168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116260</xdr:rowOff>
    </xdr:from>
    <xdr:to>
      <xdr:col>12</xdr:col>
      <xdr:colOff>561975</xdr:colOff>
      <xdr:row>98</xdr:row>
      <xdr:rowOff>46410</xdr:rowOff>
    </xdr:to>
    <xdr:sp macro="" textlink="">
      <xdr:nvSpPr>
        <xdr:cNvPr id="467" name="円/楕円 466"/>
        <xdr:cNvSpPr/>
      </xdr:nvSpPr>
      <xdr:spPr>
        <a:xfrm>
          <a:off x="8699500" y="167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37537</xdr:rowOff>
    </xdr:from>
    <xdr:ext cx="534377" cy="259045"/>
    <xdr:sp macro="" textlink="">
      <xdr:nvSpPr>
        <xdr:cNvPr id="468" name="テキスト ボックス 467"/>
        <xdr:cNvSpPr txBox="1"/>
      </xdr:nvSpPr>
      <xdr:spPr>
        <a:xfrm>
          <a:off x="8483111" y="168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47079</xdr:rowOff>
    </xdr:from>
    <xdr:to>
      <xdr:col>23</xdr:col>
      <xdr:colOff>517525</xdr:colOff>
      <xdr:row>39</xdr:row>
      <xdr:rowOff>44450</xdr:rowOff>
    </xdr:to>
    <xdr:cxnSp macro="">
      <xdr:nvCxnSpPr>
        <xdr:cNvPr id="497" name="直線コネクタ 496"/>
        <xdr:cNvCxnSpPr/>
      </xdr:nvCxnSpPr>
      <xdr:spPr>
        <a:xfrm flipV="1">
          <a:off x="15481300" y="5876379"/>
          <a:ext cx="838200" cy="8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30155</xdr:rowOff>
    </xdr:from>
    <xdr:to>
      <xdr:col>22</xdr:col>
      <xdr:colOff>365125</xdr:colOff>
      <xdr:row>39</xdr:row>
      <xdr:rowOff>44450</xdr:rowOff>
    </xdr:to>
    <xdr:cxnSp macro="">
      <xdr:nvCxnSpPr>
        <xdr:cNvPr id="500" name="直線コネクタ 499"/>
        <xdr:cNvCxnSpPr/>
      </xdr:nvCxnSpPr>
      <xdr:spPr>
        <a:xfrm>
          <a:off x="14592300" y="6716705"/>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30155</xdr:rowOff>
    </xdr:from>
    <xdr:to>
      <xdr:col>21</xdr:col>
      <xdr:colOff>161925</xdr:colOff>
      <xdr:row>39</xdr:row>
      <xdr:rowOff>39192</xdr:rowOff>
    </xdr:to>
    <xdr:cxnSp macro="">
      <xdr:nvCxnSpPr>
        <xdr:cNvPr id="503" name="直線コネクタ 502"/>
        <xdr:cNvCxnSpPr/>
      </xdr:nvCxnSpPr>
      <xdr:spPr>
        <a:xfrm flipV="1">
          <a:off x="13703300" y="6716705"/>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39192</xdr:rowOff>
    </xdr:from>
    <xdr:to>
      <xdr:col>19</xdr:col>
      <xdr:colOff>644525</xdr:colOff>
      <xdr:row>39</xdr:row>
      <xdr:rowOff>44450</xdr:rowOff>
    </xdr:to>
    <xdr:cxnSp macro="">
      <xdr:nvCxnSpPr>
        <xdr:cNvPr id="506" name="直線コネクタ 505"/>
        <xdr:cNvCxnSpPr/>
      </xdr:nvCxnSpPr>
      <xdr:spPr>
        <a:xfrm flipV="1">
          <a:off x="12814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167729</xdr:rowOff>
    </xdr:from>
    <xdr:to>
      <xdr:col>23</xdr:col>
      <xdr:colOff>568325</xdr:colOff>
      <xdr:row>34</xdr:row>
      <xdr:rowOff>97879</xdr:rowOff>
    </xdr:to>
    <xdr:sp macro="" textlink="">
      <xdr:nvSpPr>
        <xdr:cNvPr id="516" name="円/楕円 515"/>
        <xdr:cNvSpPr/>
      </xdr:nvSpPr>
      <xdr:spPr>
        <a:xfrm>
          <a:off x="16268700" y="58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19156</xdr:rowOff>
    </xdr:from>
    <xdr:ext cx="599010" cy="259045"/>
    <xdr:sp macro="" textlink="">
      <xdr:nvSpPr>
        <xdr:cNvPr id="517" name="災害復旧事業費該当値テキスト"/>
        <xdr:cNvSpPr txBox="1"/>
      </xdr:nvSpPr>
      <xdr:spPr>
        <a:xfrm>
          <a:off x="16370300" y="56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150805</xdr:rowOff>
    </xdr:from>
    <xdr:to>
      <xdr:col>21</xdr:col>
      <xdr:colOff>212725</xdr:colOff>
      <xdr:row>39</xdr:row>
      <xdr:rowOff>80955</xdr:rowOff>
    </xdr:to>
    <xdr:sp macro="" textlink="">
      <xdr:nvSpPr>
        <xdr:cNvPr id="520" name="円/楕円 519"/>
        <xdr:cNvSpPr/>
      </xdr:nvSpPr>
      <xdr:spPr>
        <a:xfrm>
          <a:off x="14541500" y="66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72082</xdr:rowOff>
    </xdr:from>
    <xdr:ext cx="469744" cy="259045"/>
    <xdr:sp macro="" textlink="">
      <xdr:nvSpPr>
        <xdr:cNvPr id="521" name="テキスト ボックス 520"/>
        <xdr:cNvSpPr txBox="1"/>
      </xdr:nvSpPr>
      <xdr:spPr>
        <a:xfrm>
          <a:off x="14357427" y="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159842</xdr:rowOff>
    </xdr:from>
    <xdr:to>
      <xdr:col>20</xdr:col>
      <xdr:colOff>9525</xdr:colOff>
      <xdr:row>39</xdr:row>
      <xdr:rowOff>89992</xdr:rowOff>
    </xdr:to>
    <xdr:sp macro="" textlink="">
      <xdr:nvSpPr>
        <xdr:cNvPr id="522" name="円/楕円 521"/>
        <xdr:cNvSpPr/>
      </xdr:nvSpPr>
      <xdr:spPr>
        <a:xfrm>
          <a:off x="13652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81119</xdr:rowOff>
    </xdr:from>
    <xdr:ext cx="378565" cy="259045"/>
    <xdr:sp macro="" textlink="">
      <xdr:nvSpPr>
        <xdr:cNvPr id="523" name="テキスト ボックス 522"/>
        <xdr:cNvSpPr txBox="1"/>
      </xdr:nvSpPr>
      <xdr:spPr>
        <a:xfrm>
          <a:off x="13514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44369</xdr:rowOff>
    </xdr:from>
    <xdr:to>
      <xdr:col>23</xdr:col>
      <xdr:colOff>517525</xdr:colOff>
      <xdr:row>75</xdr:row>
      <xdr:rowOff>56924</xdr:rowOff>
    </xdr:to>
    <xdr:cxnSp macro="">
      <xdr:nvCxnSpPr>
        <xdr:cNvPr id="609" name="直線コネクタ 608"/>
        <xdr:cNvCxnSpPr/>
      </xdr:nvCxnSpPr>
      <xdr:spPr>
        <a:xfrm flipV="1">
          <a:off x="15481300" y="12903119"/>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166775</xdr:rowOff>
    </xdr:from>
    <xdr:to>
      <xdr:col>22</xdr:col>
      <xdr:colOff>365125</xdr:colOff>
      <xdr:row>75</xdr:row>
      <xdr:rowOff>56924</xdr:rowOff>
    </xdr:to>
    <xdr:cxnSp macro="">
      <xdr:nvCxnSpPr>
        <xdr:cNvPr id="612" name="直線コネクタ 611"/>
        <xdr:cNvCxnSpPr/>
      </xdr:nvCxnSpPr>
      <xdr:spPr>
        <a:xfrm>
          <a:off x="14592300" y="12854075"/>
          <a:ext cx="889000" cy="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90084</xdr:rowOff>
    </xdr:from>
    <xdr:to>
      <xdr:col>21</xdr:col>
      <xdr:colOff>161925</xdr:colOff>
      <xdr:row>74</xdr:row>
      <xdr:rowOff>166775</xdr:rowOff>
    </xdr:to>
    <xdr:cxnSp macro="">
      <xdr:nvCxnSpPr>
        <xdr:cNvPr id="615" name="直線コネクタ 614"/>
        <xdr:cNvCxnSpPr/>
      </xdr:nvCxnSpPr>
      <xdr:spPr>
        <a:xfrm>
          <a:off x="13703300" y="12777384"/>
          <a:ext cx="889000" cy="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90084</xdr:rowOff>
    </xdr:from>
    <xdr:to>
      <xdr:col>19</xdr:col>
      <xdr:colOff>644525</xdr:colOff>
      <xdr:row>74</xdr:row>
      <xdr:rowOff>104335</xdr:rowOff>
    </xdr:to>
    <xdr:cxnSp macro="">
      <xdr:nvCxnSpPr>
        <xdr:cNvPr id="618" name="直線コネクタ 617"/>
        <xdr:cNvCxnSpPr/>
      </xdr:nvCxnSpPr>
      <xdr:spPr>
        <a:xfrm flipV="1">
          <a:off x="12814300" y="12777384"/>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165019</xdr:rowOff>
    </xdr:from>
    <xdr:to>
      <xdr:col>23</xdr:col>
      <xdr:colOff>568325</xdr:colOff>
      <xdr:row>75</xdr:row>
      <xdr:rowOff>95169</xdr:rowOff>
    </xdr:to>
    <xdr:sp macro="" textlink="">
      <xdr:nvSpPr>
        <xdr:cNvPr id="628" name="円/楕円 627"/>
        <xdr:cNvSpPr/>
      </xdr:nvSpPr>
      <xdr:spPr>
        <a:xfrm>
          <a:off x="16268700" y="128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16446</xdr:rowOff>
    </xdr:from>
    <xdr:ext cx="599010" cy="259045"/>
    <xdr:sp macro="" textlink="">
      <xdr:nvSpPr>
        <xdr:cNvPr id="629" name="公債費該当値テキスト"/>
        <xdr:cNvSpPr txBox="1"/>
      </xdr:nvSpPr>
      <xdr:spPr>
        <a:xfrm>
          <a:off x="16370300" y="1270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6124</xdr:rowOff>
    </xdr:from>
    <xdr:to>
      <xdr:col>22</xdr:col>
      <xdr:colOff>415925</xdr:colOff>
      <xdr:row>75</xdr:row>
      <xdr:rowOff>107724</xdr:rowOff>
    </xdr:to>
    <xdr:sp macro="" textlink="">
      <xdr:nvSpPr>
        <xdr:cNvPr id="630" name="円/楕円 629"/>
        <xdr:cNvSpPr/>
      </xdr:nvSpPr>
      <xdr:spPr>
        <a:xfrm>
          <a:off x="154305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124251</xdr:rowOff>
    </xdr:from>
    <xdr:ext cx="599010" cy="259045"/>
    <xdr:sp macro="" textlink="">
      <xdr:nvSpPr>
        <xdr:cNvPr id="631" name="テキスト ボックス 630"/>
        <xdr:cNvSpPr txBox="1"/>
      </xdr:nvSpPr>
      <xdr:spPr>
        <a:xfrm>
          <a:off x="15181794" y="126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115975</xdr:rowOff>
    </xdr:from>
    <xdr:to>
      <xdr:col>21</xdr:col>
      <xdr:colOff>212725</xdr:colOff>
      <xdr:row>75</xdr:row>
      <xdr:rowOff>46125</xdr:rowOff>
    </xdr:to>
    <xdr:sp macro="" textlink="">
      <xdr:nvSpPr>
        <xdr:cNvPr id="632" name="円/楕円 631"/>
        <xdr:cNvSpPr/>
      </xdr:nvSpPr>
      <xdr:spPr>
        <a:xfrm>
          <a:off x="14541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62652</xdr:rowOff>
    </xdr:from>
    <xdr:ext cx="599010" cy="259045"/>
    <xdr:sp macro="" textlink="">
      <xdr:nvSpPr>
        <xdr:cNvPr id="633" name="テキスト ボックス 632"/>
        <xdr:cNvSpPr txBox="1"/>
      </xdr:nvSpPr>
      <xdr:spPr>
        <a:xfrm>
          <a:off x="14292794" y="12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39284</xdr:rowOff>
    </xdr:from>
    <xdr:to>
      <xdr:col>20</xdr:col>
      <xdr:colOff>9525</xdr:colOff>
      <xdr:row>74</xdr:row>
      <xdr:rowOff>140884</xdr:rowOff>
    </xdr:to>
    <xdr:sp macro="" textlink="">
      <xdr:nvSpPr>
        <xdr:cNvPr id="634" name="円/楕円 633"/>
        <xdr:cNvSpPr/>
      </xdr:nvSpPr>
      <xdr:spPr>
        <a:xfrm>
          <a:off x="13652500" y="127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157411</xdr:rowOff>
    </xdr:from>
    <xdr:ext cx="599010" cy="259045"/>
    <xdr:sp macro="" textlink="">
      <xdr:nvSpPr>
        <xdr:cNvPr id="635" name="テキスト ボックス 634"/>
        <xdr:cNvSpPr txBox="1"/>
      </xdr:nvSpPr>
      <xdr:spPr>
        <a:xfrm>
          <a:off x="13403794" y="1250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53535</xdr:rowOff>
    </xdr:from>
    <xdr:to>
      <xdr:col>18</xdr:col>
      <xdr:colOff>492125</xdr:colOff>
      <xdr:row>74</xdr:row>
      <xdr:rowOff>155135</xdr:rowOff>
    </xdr:to>
    <xdr:sp macro="" textlink="">
      <xdr:nvSpPr>
        <xdr:cNvPr id="636" name="円/楕円 635"/>
        <xdr:cNvSpPr/>
      </xdr:nvSpPr>
      <xdr:spPr>
        <a:xfrm>
          <a:off x="12763500" y="127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212</xdr:rowOff>
    </xdr:from>
    <xdr:ext cx="599010" cy="259045"/>
    <xdr:sp macro="" textlink="">
      <xdr:nvSpPr>
        <xdr:cNvPr id="637" name="テキスト ボックス 636"/>
        <xdr:cNvSpPr txBox="1"/>
      </xdr:nvSpPr>
      <xdr:spPr>
        <a:xfrm>
          <a:off x="12514794" y="1251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43033</xdr:rowOff>
    </xdr:from>
    <xdr:to>
      <xdr:col>23</xdr:col>
      <xdr:colOff>517525</xdr:colOff>
      <xdr:row>98</xdr:row>
      <xdr:rowOff>121332</xdr:rowOff>
    </xdr:to>
    <xdr:cxnSp macro="">
      <xdr:nvCxnSpPr>
        <xdr:cNvPr id="666" name="直線コネクタ 665"/>
        <xdr:cNvCxnSpPr/>
      </xdr:nvCxnSpPr>
      <xdr:spPr>
        <a:xfrm>
          <a:off x="15481300" y="16845133"/>
          <a:ext cx="838200" cy="7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43033</xdr:rowOff>
    </xdr:from>
    <xdr:to>
      <xdr:col>22</xdr:col>
      <xdr:colOff>365125</xdr:colOff>
      <xdr:row>98</xdr:row>
      <xdr:rowOff>101695</xdr:rowOff>
    </xdr:to>
    <xdr:cxnSp macro="">
      <xdr:nvCxnSpPr>
        <xdr:cNvPr id="669" name="直線コネクタ 668"/>
        <xdr:cNvCxnSpPr/>
      </xdr:nvCxnSpPr>
      <xdr:spPr>
        <a:xfrm flipV="1">
          <a:off x="14592300" y="16845133"/>
          <a:ext cx="8890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48747</xdr:rowOff>
    </xdr:from>
    <xdr:to>
      <xdr:col>21</xdr:col>
      <xdr:colOff>161925</xdr:colOff>
      <xdr:row>98</xdr:row>
      <xdr:rowOff>101695</xdr:rowOff>
    </xdr:to>
    <xdr:cxnSp macro="">
      <xdr:nvCxnSpPr>
        <xdr:cNvPr id="672" name="直線コネクタ 671"/>
        <xdr:cNvCxnSpPr/>
      </xdr:nvCxnSpPr>
      <xdr:spPr>
        <a:xfrm>
          <a:off x="13703300" y="16850847"/>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118904</xdr:rowOff>
    </xdr:from>
    <xdr:to>
      <xdr:col>19</xdr:col>
      <xdr:colOff>644525</xdr:colOff>
      <xdr:row>98</xdr:row>
      <xdr:rowOff>48747</xdr:rowOff>
    </xdr:to>
    <xdr:cxnSp macro="">
      <xdr:nvCxnSpPr>
        <xdr:cNvPr id="675" name="直線コネクタ 674"/>
        <xdr:cNvCxnSpPr/>
      </xdr:nvCxnSpPr>
      <xdr:spPr>
        <a:xfrm>
          <a:off x="12814300" y="16749554"/>
          <a:ext cx="889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70532</xdr:rowOff>
    </xdr:from>
    <xdr:to>
      <xdr:col>23</xdr:col>
      <xdr:colOff>568325</xdr:colOff>
      <xdr:row>99</xdr:row>
      <xdr:rowOff>682</xdr:rowOff>
    </xdr:to>
    <xdr:sp macro="" textlink="">
      <xdr:nvSpPr>
        <xdr:cNvPr id="685" name="円/楕円 684"/>
        <xdr:cNvSpPr/>
      </xdr:nvSpPr>
      <xdr:spPr>
        <a:xfrm>
          <a:off x="16268700" y="168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156909</xdr:rowOff>
    </xdr:from>
    <xdr:ext cx="534377" cy="259045"/>
    <xdr:sp macro="" textlink="">
      <xdr:nvSpPr>
        <xdr:cNvPr id="686" name="積立金該当値テキスト"/>
        <xdr:cNvSpPr txBox="1"/>
      </xdr:nvSpPr>
      <xdr:spPr>
        <a:xfrm>
          <a:off x="16370300" y="167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163683</xdr:rowOff>
    </xdr:from>
    <xdr:to>
      <xdr:col>22</xdr:col>
      <xdr:colOff>415925</xdr:colOff>
      <xdr:row>98</xdr:row>
      <xdr:rowOff>93833</xdr:rowOff>
    </xdr:to>
    <xdr:sp macro="" textlink="">
      <xdr:nvSpPr>
        <xdr:cNvPr id="687" name="円/楕円 686"/>
        <xdr:cNvSpPr/>
      </xdr:nvSpPr>
      <xdr:spPr>
        <a:xfrm>
          <a:off x="15430500" y="167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84960</xdr:rowOff>
    </xdr:from>
    <xdr:ext cx="534377" cy="259045"/>
    <xdr:sp macro="" textlink="">
      <xdr:nvSpPr>
        <xdr:cNvPr id="688" name="テキスト ボックス 687"/>
        <xdr:cNvSpPr txBox="1"/>
      </xdr:nvSpPr>
      <xdr:spPr>
        <a:xfrm>
          <a:off x="15214111" y="1688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50895</xdr:rowOff>
    </xdr:from>
    <xdr:to>
      <xdr:col>21</xdr:col>
      <xdr:colOff>212725</xdr:colOff>
      <xdr:row>98</xdr:row>
      <xdr:rowOff>152495</xdr:rowOff>
    </xdr:to>
    <xdr:sp macro="" textlink="">
      <xdr:nvSpPr>
        <xdr:cNvPr id="689" name="円/楕円 688"/>
        <xdr:cNvSpPr/>
      </xdr:nvSpPr>
      <xdr:spPr>
        <a:xfrm>
          <a:off x="14541500" y="16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143622</xdr:rowOff>
    </xdr:from>
    <xdr:ext cx="534377" cy="259045"/>
    <xdr:sp macro="" textlink="">
      <xdr:nvSpPr>
        <xdr:cNvPr id="690" name="テキスト ボックス 689"/>
        <xdr:cNvSpPr txBox="1"/>
      </xdr:nvSpPr>
      <xdr:spPr>
        <a:xfrm>
          <a:off x="14325111" y="16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169397</xdr:rowOff>
    </xdr:from>
    <xdr:to>
      <xdr:col>20</xdr:col>
      <xdr:colOff>9525</xdr:colOff>
      <xdr:row>98</xdr:row>
      <xdr:rowOff>99547</xdr:rowOff>
    </xdr:to>
    <xdr:sp macro="" textlink="">
      <xdr:nvSpPr>
        <xdr:cNvPr id="691" name="円/楕円 690"/>
        <xdr:cNvSpPr/>
      </xdr:nvSpPr>
      <xdr:spPr>
        <a:xfrm>
          <a:off x="13652500" y="168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90674</xdr:rowOff>
    </xdr:from>
    <xdr:ext cx="534377" cy="259045"/>
    <xdr:sp macro="" textlink="">
      <xdr:nvSpPr>
        <xdr:cNvPr id="692" name="テキスト ボックス 691"/>
        <xdr:cNvSpPr txBox="1"/>
      </xdr:nvSpPr>
      <xdr:spPr>
        <a:xfrm>
          <a:off x="13436111" y="168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68104</xdr:rowOff>
    </xdr:from>
    <xdr:to>
      <xdr:col>18</xdr:col>
      <xdr:colOff>492125</xdr:colOff>
      <xdr:row>97</xdr:row>
      <xdr:rowOff>169704</xdr:rowOff>
    </xdr:to>
    <xdr:sp macro="" textlink="">
      <xdr:nvSpPr>
        <xdr:cNvPr id="693" name="円/楕円 692"/>
        <xdr:cNvSpPr/>
      </xdr:nvSpPr>
      <xdr:spPr>
        <a:xfrm>
          <a:off x="12763500" y="166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14781</xdr:rowOff>
    </xdr:from>
    <xdr:ext cx="534377" cy="259045"/>
    <xdr:sp macro="" textlink="">
      <xdr:nvSpPr>
        <xdr:cNvPr id="694" name="テキスト ボックス 693"/>
        <xdr:cNvSpPr txBox="1"/>
      </xdr:nvSpPr>
      <xdr:spPr>
        <a:xfrm>
          <a:off x="12547111" y="164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160541</xdr:rowOff>
    </xdr:from>
    <xdr:to>
      <xdr:col>32</xdr:col>
      <xdr:colOff>187325</xdr:colOff>
      <xdr:row>58</xdr:row>
      <xdr:rowOff>71539</xdr:rowOff>
    </xdr:to>
    <xdr:cxnSp macro="">
      <xdr:nvCxnSpPr>
        <xdr:cNvPr id="778" name="直線コネクタ 777"/>
        <xdr:cNvCxnSpPr/>
      </xdr:nvCxnSpPr>
      <xdr:spPr>
        <a:xfrm>
          <a:off x="21323300" y="9418841"/>
          <a:ext cx="838200" cy="5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160541</xdr:rowOff>
    </xdr:from>
    <xdr:to>
      <xdr:col>31</xdr:col>
      <xdr:colOff>34925</xdr:colOff>
      <xdr:row>58</xdr:row>
      <xdr:rowOff>63119</xdr:rowOff>
    </xdr:to>
    <xdr:cxnSp macro="">
      <xdr:nvCxnSpPr>
        <xdr:cNvPr id="781" name="直線コネクタ 780"/>
        <xdr:cNvCxnSpPr/>
      </xdr:nvCxnSpPr>
      <xdr:spPr>
        <a:xfrm flipV="1">
          <a:off x="20434300" y="9418841"/>
          <a:ext cx="889000" cy="58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63119</xdr:rowOff>
    </xdr:from>
    <xdr:to>
      <xdr:col>29</xdr:col>
      <xdr:colOff>517525</xdr:colOff>
      <xdr:row>58</xdr:row>
      <xdr:rowOff>96304</xdr:rowOff>
    </xdr:to>
    <xdr:cxnSp macro="">
      <xdr:nvCxnSpPr>
        <xdr:cNvPr id="784" name="直線コネクタ 783"/>
        <xdr:cNvCxnSpPr/>
      </xdr:nvCxnSpPr>
      <xdr:spPr>
        <a:xfrm flipV="1">
          <a:off x="19545300" y="10007219"/>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96304</xdr:rowOff>
    </xdr:from>
    <xdr:to>
      <xdr:col>28</xdr:col>
      <xdr:colOff>314325</xdr:colOff>
      <xdr:row>58</xdr:row>
      <xdr:rowOff>106934</xdr:rowOff>
    </xdr:to>
    <xdr:cxnSp macro="">
      <xdr:nvCxnSpPr>
        <xdr:cNvPr id="787" name="直線コネクタ 786"/>
        <xdr:cNvCxnSpPr/>
      </xdr:nvCxnSpPr>
      <xdr:spPr>
        <a:xfrm flipV="1">
          <a:off x="18656300" y="1004040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20739</xdr:rowOff>
    </xdr:from>
    <xdr:to>
      <xdr:col>32</xdr:col>
      <xdr:colOff>238125</xdr:colOff>
      <xdr:row>58</xdr:row>
      <xdr:rowOff>122339</xdr:rowOff>
    </xdr:to>
    <xdr:sp macro="" textlink="">
      <xdr:nvSpPr>
        <xdr:cNvPr id="797" name="円/楕円 796"/>
        <xdr:cNvSpPr/>
      </xdr:nvSpPr>
      <xdr:spPr>
        <a:xfrm>
          <a:off x="221107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170616</xdr:rowOff>
    </xdr:from>
    <xdr:ext cx="469744" cy="259045"/>
    <xdr:sp macro="" textlink="">
      <xdr:nvSpPr>
        <xdr:cNvPr id="798" name="貸付金該当値テキスト"/>
        <xdr:cNvSpPr txBox="1"/>
      </xdr:nvSpPr>
      <xdr:spPr>
        <a:xfrm>
          <a:off x="22212300" y="99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109741</xdr:rowOff>
    </xdr:from>
    <xdr:to>
      <xdr:col>31</xdr:col>
      <xdr:colOff>85725</xdr:colOff>
      <xdr:row>55</xdr:row>
      <xdr:rowOff>39891</xdr:rowOff>
    </xdr:to>
    <xdr:sp macro="" textlink="">
      <xdr:nvSpPr>
        <xdr:cNvPr id="799" name="円/楕円 798"/>
        <xdr:cNvSpPr/>
      </xdr:nvSpPr>
      <xdr:spPr>
        <a:xfrm>
          <a:off x="212725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56418</xdr:rowOff>
    </xdr:from>
    <xdr:ext cx="534377" cy="259045"/>
    <xdr:sp macro="" textlink="">
      <xdr:nvSpPr>
        <xdr:cNvPr id="800" name="テキスト ボックス 799"/>
        <xdr:cNvSpPr txBox="1"/>
      </xdr:nvSpPr>
      <xdr:spPr>
        <a:xfrm>
          <a:off x="21056111" y="91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12319</xdr:rowOff>
    </xdr:from>
    <xdr:to>
      <xdr:col>29</xdr:col>
      <xdr:colOff>568325</xdr:colOff>
      <xdr:row>58</xdr:row>
      <xdr:rowOff>113919</xdr:rowOff>
    </xdr:to>
    <xdr:sp macro="" textlink="">
      <xdr:nvSpPr>
        <xdr:cNvPr id="801" name="円/楕円 800"/>
        <xdr:cNvSpPr/>
      </xdr:nvSpPr>
      <xdr:spPr>
        <a:xfrm>
          <a:off x="20383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105046</xdr:rowOff>
    </xdr:from>
    <xdr:ext cx="469744" cy="259045"/>
    <xdr:sp macro="" textlink="">
      <xdr:nvSpPr>
        <xdr:cNvPr id="802" name="テキスト ボックス 801"/>
        <xdr:cNvSpPr txBox="1"/>
      </xdr:nvSpPr>
      <xdr:spPr>
        <a:xfrm>
          <a:off x="20199427" y="100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45504</xdr:rowOff>
    </xdr:from>
    <xdr:to>
      <xdr:col>28</xdr:col>
      <xdr:colOff>365125</xdr:colOff>
      <xdr:row>58</xdr:row>
      <xdr:rowOff>147104</xdr:rowOff>
    </xdr:to>
    <xdr:sp macro="" textlink="">
      <xdr:nvSpPr>
        <xdr:cNvPr id="803" name="円/楕円 802"/>
        <xdr:cNvSpPr/>
      </xdr:nvSpPr>
      <xdr:spPr>
        <a:xfrm>
          <a:off x="194945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138231</xdr:rowOff>
    </xdr:from>
    <xdr:ext cx="469744" cy="259045"/>
    <xdr:sp macro="" textlink="">
      <xdr:nvSpPr>
        <xdr:cNvPr id="804" name="テキスト ボックス 803"/>
        <xdr:cNvSpPr txBox="1"/>
      </xdr:nvSpPr>
      <xdr:spPr>
        <a:xfrm>
          <a:off x="19310427" y="100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56134</xdr:rowOff>
    </xdr:from>
    <xdr:to>
      <xdr:col>27</xdr:col>
      <xdr:colOff>161925</xdr:colOff>
      <xdr:row>58</xdr:row>
      <xdr:rowOff>157734</xdr:rowOff>
    </xdr:to>
    <xdr:sp macro="" textlink="">
      <xdr:nvSpPr>
        <xdr:cNvPr id="805" name="円/楕円 804"/>
        <xdr:cNvSpPr/>
      </xdr:nvSpPr>
      <xdr:spPr>
        <a:xfrm>
          <a:off x="186055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148861</xdr:rowOff>
    </xdr:from>
    <xdr:ext cx="469744" cy="259045"/>
    <xdr:sp macro="" textlink="">
      <xdr:nvSpPr>
        <xdr:cNvPr id="806" name="テキスト ボックス 805"/>
        <xdr:cNvSpPr txBox="1"/>
      </xdr:nvSpPr>
      <xdr:spPr>
        <a:xfrm>
          <a:off x="1842142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88483</xdr:rowOff>
    </xdr:from>
    <xdr:to>
      <xdr:col>32</xdr:col>
      <xdr:colOff>187325</xdr:colOff>
      <xdr:row>73</xdr:row>
      <xdr:rowOff>95101</xdr:rowOff>
    </xdr:to>
    <xdr:cxnSp macro="">
      <xdr:nvCxnSpPr>
        <xdr:cNvPr id="837" name="直線コネクタ 836"/>
        <xdr:cNvCxnSpPr/>
      </xdr:nvCxnSpPr>
      <xdr:spPr>
        <a:xfrm flipV="1">
          <a:off x="21323300" y="12604333"/>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51841</xdr:rowOff>
    </xdr:from>
    <xdr:to>
      <xdr:col>31</xdr:col>
      <xdr:colOff>34925</xdr:colOff>
      <xdr:row>73</xdr:row>
      <xdr:rowOff>95101</xdr:rowOff>
    </xdr:to>
    <xdr:cxnSp macro="">
      <xdr:nvCxnSpPr>
        <xdr:cNvPr id="840" name="直線コネクタ 839"/>
        <xdr:cNvCxnSpPr/>
      </xdr:nvCxnSpPr>
      <xdr:spPr>
        <a:xfrm>
          <a:off x="20434300" y="12567691"/>
          <a:ext cx="8890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107848</xdr:rowOff>
    </xdr:from>
    <xdr:to>
      <xdr:col>29</xdr:col>
      <xdr:colOff>517525</xdr:colOff>
      <xdr:row>73</xdr:row>
      <xdr:rowOff>51841</xdr:rowOff>
    </xdr:to>
    <xdr:cxnSp macro="">
      <xdr:nvCxnSpPr>
        <xdr:cNvPr id="843" name="直線コネクタ 842"/>
        <xdr:cNvCxnSpPr/>
      </xdr:nvCxnSpPr>
      <xdr:spPr>
        <a:xfrm>
          <a:off x="19545300" y="12452248"/>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91977</xdr:rowOff>
    </xdr:from>
    <xdr:to>
      <xdr:col>28</xdr:col>
      <xdr:colOff>314325</xdr:colOff>
      <xdr:row>72</xdr:row>
      <xdr:rowOff>107848</xdr:rowOff>
    </xdr:to>
    <xdr:cxnSp macro="">
      <xdr:nvCxnSpPr>
        <xdr:cNvPr id="846" name="直線コネクタ 845"/>
        <xdr:cNvCxnSpPr/>
      </xdr:nvCxnSpPr>
      <xdr:spPr>
        <a:xfrm>
          <a:off x="18656300" y="12436377"/>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37683</xdr:rowOff>
    </xdr:from>
    <xdr:to>
      <xdr:col>32</xdr:col>
      <xdr:colOff>238125</xdr:colOff>
      <xdr:row>73</xdr:row>
      <xdr:rowOff>139283</xdr:rowOff>
    </xdr:to>
    <xdr:sp macro="" textlink="">
      <xdr:nvSpPr>
        <xdr:cNvPr id="856" name="円/楕円 855"/>
        <xdr:cNvSpPr/>
      </xdr:nvSpPr>
      <xdr:spPr>
        <a:xfrm>
          <a:off x="22110700" y="125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60560</xdr:rowOff>
    </xdr:from>
    <xdr:ext cx="534377" cy="259045"/>
    <xdr:sp macro="" textlink="">
      <xdr:nvSpPr>
        <xdr:cNvPr id="857" name="繰出金該当値テキスト"/>
        <xdr:cNvSpPr txBox="1"/>
      </xdr:nvSpPr>
      <xdr:spPr>
        <a:xfrm>
          <a:off x="22212300" y="124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44301</xdr:rowOff>
    </xdr:from>
    <xdr:to>
      <xdr:col>31</xdr:col>
      <xdr:colOff>85725</xdr:colOff>
      <xdr:row>73</xdr:row>
      <xdr:rowOff>145901</xdr:rowOff>
    </xdr:to>
    <xdr:sp macro="" textlink="">
      <xdr:nvSpPr>
        <xdr:cNvPr id="858" name="円/楕円 857"/>
        <xdr:cNvSpPr/>
      </xdr:nvSpPr>
      <xdr:spPr>
        <a:xfrm>
          <a:off x="21272500" y="125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162428</xdr:rowOff>
    </xdr:from>
    <xdr:ext cx="534377" cy="259045"/>
    <xdr:sp macro="" textlink="">
      <xdr:nvSpPr>
        <xdr:cNvPr id="859" name="テキスト ボックス 858"/>
        <xdr:cNvSpPr txBox="1"/>
      </xdr:nvSpPr>
      <xdr:spPr>
        <a:xfrm>
          <a:off x="21056111" y="123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1041</xdr:rowOff>
    </xdr:from>
    <xdr:to>
      <xdr:col>29</xdr:col>
      <xdr:colOff>568325</xdr:colOff>
      <xdr:row>73</xdr:row>
      <xdr:rowOff>102641</xdr:rowOff>
    </xdr:to>
    <xdr:sp macro="" textlink="">
      <xdr:nvSpPr>
        <xdr:cNvPr id="860" name="円/楕円 859"/>
        <xdr:cNvSpPr/>
      </xdr:nvSpPr>
      <xdr:spPr>
        <a:xfrm>
          <a:off x="20383500" y="125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119168</xdr:rowOff>
    </xdr:from>
    <xdr:ext cx="534377" cy="259045"/>
    <xdr:sp macro="" textlink="">
      <xdr:nvSpPr>
        <xdr:cNvPr id="861" name="テキスト ボックス 860"/>
        <xdr:cNvSpPr txBox="1"/>
      </xdr:nvSpPr>
      <xdr:spPr>
        <a:xfrm>
          <a:off x="20167111" y="122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57048</xdr:rowOff>
    </xdr:from>
    <xdr:to>
      <xdr:col>28</xdr:col>
      <xdr:colOff>365125</xdr:colOff>
      <xdr:row>72</xdr:row>
      <xdr:rowOff>158648</xdr:rowOff>
    </xdr:to>
    <xdr:sp macro="" textlink="">
      <xdr:nvSpPr>
        <xdr:cNvPr id="862" name="円/楕円 861"/>
        <xdr:cNvSpPr/>
      </xdr:nvSpPr>
      <xdr:spPr>
        <a:xfrm>
          <a:off x="19494500" y="124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3725</xdr:rowOff>
    </xdr:from>
    <xdr:ext cx="599010" cy="259045"/>
    <xdr:sp macro="" textlink="">
      <xdr:nvSpPr>
        <xdr:cNvPr id="863" name="テキスト ボックス 862"/>
        <xdr:cNvSpPr txBox="1"/>
      </xdr:nvSpPr>
      <xdr:spPr>
        <a:xfrm>
          <a:off x="19245794" y="1217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41177</xdr:rowOff>
    </xdr:from>
    <xdr:to>
      <xdr:col>27</xdr:col>
      <xdr:colOff>161925</xdr:colOff>
      <xdr:row>72</xdr:row>
      <xdr:rowOff>142777</xdr:rowOff>
    </xdr:to>
    <xdr:sp macro="" textlink="">
      <xdr:nvSpPr>
        <xdr:cNvPr id="864" name="円/楕円 863"/>
        <xdr:cNvSpPr/>
      </xdr:nvSpPr>
      <xdr:spPr>
        <a:xfrm>
          <a:off x="18605500" y="123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159304</xdr:rowOff>
    </xdr:from>
    <xdr:ext cx="599010" cy="259045"/>
    <xdr:sp macro="" textlink="">
      <xdr:nvSpPr>
        <xdr:cNvPr id="865" name="テキスト ボックス 864"/>
        <xdr:cNvSpPr txBox="1"/>
      </xdr:nvSpPr>
      <xdr:spPr>
        <a:xfrm>
          <a:off x="18356794" y="1216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a:t>
          </a:r>
          <a:r>
            <a:rPr kumimoji="1" lang="ja-JP" altLang="en-US" sz="1300">
              <a:solidFill>
                <a:schemeClr val="dk1"/>
              </a:solidFill>
              <a:latin typeface="+mn-lt"/>
              <a:ea typeface="+mn-ea"/>
              <a:cs typeface="+mn-cs"/>
            </a:rPr>
            <a:t>物件費、維持補修費、公債費について、類似団体より高い数値を示しており、改善の必要性を感じる。また、近年建設費の数値が類似団体より低い数値を示しているが、まもなく公共施設の建て替えを実施する予定であり、建設時期や施設の複合化を計画的に進めていかなければならない。</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66675</xdr:rowOff>
    </xdr:from>
    <xdr:to>
      <xdr:col>6</xdr:col>
      <xdr:colOff>511175</xdr:colOff>
      <xdr:row>34</xdr:row>
      <xdr:rowOff>39116</xdr:rowOff>
    </xdr:to>
    <xdr:cxnSp macro="">
      <xdr:nvCxnSpPr>
        <xdr:cNvPr id="61" name="直線コネクタ 60"/>
        <xdr:cNvCxnSpPr/>
      </xdr:nvCxnSpPr>
      <xdr:spPr>
        <a:xfrm>
          <a:off x="3797300" y="5724525"/>
          <a:ext cx="8382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66675</xdr:rowOff>
    </xdr:from>
    <xdr:to>
      <xdr:col>5</xdr:col>
      <xdr:colOff>358775</xdr:colOff>
      <xdr:row>33</xdr:row>
      <xdr:rowOff>121031</xdr:rowOff>
    </xdr:to>
    <xdr:cxnSp macro="">
      <xdr:nvCxnSpPr>
        <xdr:cNvPr id="64" name="直線コネクタ 63"/>
        <xdr:cNvCxnSpPr/>
      </xdr:nvCxnSpPr>
      <xdr:spPr>
        <a:xfrm flipV="1">
          <a:off x="2908300" y="5724525"/>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121031</xdr:rowOff>
    </xdr:from>
    <xdr:to>
      <xdr:col>4</xdr:col>
      <xdr:colOff>155575</xdr:colOff>
      <xdr:row>33</xdr:row>
      <xdr:rowOff>156210</xdr:rowOff>
    </xdr:to>
    <xdr:cxnSp macro="">
      <xdr:nvCxnSpPr>
        <xdr:cNvPr id="67" name="直線コネクタ 66"/>
        <xdr:cNvCxnSpPr/>
      </xdr:nvCxnSpPr>
      <xdr:spPr>
        <a:xfrm flipV="1">
          <a:off x="2019300" y="577888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156210</xdr:rowOff>
    </xdr:from>
    <xdr:to>
      <xdr:col>2</xdr:col>
      <xdr:colOff>638175</xdr:colOff>
      <xdr:row>34</xdr:row>
      <xdr:rowOff>10668</xdr:rowOff>
    </xdr:to>
    <xdr:cxnSp macro="">
      <xdr:nvCxnSpPr>
        <xdr:cNvPr id="70" name="直線コネクタ 69"/>
        <xdr:cNvCxnSpPr/>
      </xdr:nvCxnSpPr>
      <xdr:spPr>
        <a:xfrm flipV="1">
          <a:off x="1130300" y="581406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159766</xdr:rowOff>
    </xdr:from>
    <xdr:to>
      <xdr:col>6</xdr:col>
      <xdr:colOff>561975</xdr:colOff>
      <xdr:row>34</xdr:row>
      <xdr:rowOff>89916</xdr:rowOff>
    </xdr:to>
    <xdr:sp macro="" textlink="">
      <xdr:nvSpPr>
        <xdr:cNvPr id="80" name="円/楕円 79"/>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11193</xdr:rowOff>
    </xdr:from>
    <xdr:ext cx="534377" cy="259045"/>
    <xdr:sp macro="" textlink="">
      <xdr:nvSpPr>
        <xdr:cNvPr id="81" name="議会費該当値テキスト"/>
        <xdr:cNvSpPr txBox="1"/>
      </xdr:nvSpPr>
      <xdr:spPr>
        <a:xfrm>
          <a:off x="4686300" y="56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15875</xdr:rowOff>
    </xdr:from>
    <xdr:to>
      <xdr:col>5</xdr:col>
      <xdr:colOff>409575</xdr:colOff>
      <xdr:row>33</xdr:row>
      <xdr:rowOff>117475</xdr:rowOff>
    </xdr:to>
    <xdr:sp macro="" textlink="">
      <xdr:nvSpPr>
        <xdr:cNvPr id="82" name="円/楕円 81"/>
        <xdr:cNvSpPr/>
      </xdr:nvSpPr>
      <xdr:spPr>
        <a:xfrm>
          <a:off x="3746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134002</xdr:rowOff>
    </xdr:from>
    <xdr:ext cx="534377" cy="259045"/>
    <xdr:sp macro="" textlink="">
      <xdr:nvSpPr>
        <xdr:cNvPr id="83" name="テキスト ボックス 82"/>
        <xdr:cNvSpPr txBox="1"/>
      </xdr:nvSpPr>
      <xdr:spPr>
        <a:xfrm>
          <a:off x="3530111" y="54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70231</xdr:rowOff>
    </xdr:from>
    <xdr:to>
      <xdr:col>4</xdr:col>
      <xdr:colOff>206375</xdr:colOff>
      <xdr:row>34</xdr:row>
      <xdr:rowOff>381</xdr:rowOff>
    </xdr:to>
    <xdr:sp macro="" textlink="">
      <xdr:nvSpPr>
        <xdr:cNvPr id="84" name="円/楕円 83"/>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16908</xdr:rowOff>
    </xdr:from>
    <xdr:ext cx="534377" cy="259045"/>
    <xdr:sp macro="" textlink="">
      <xdr:nvSpPr>
        <xdr:cNvPr id="85" name="テキスト ボックス 84"/>
        <xdr:cNvSpPr txBox="1"/>
      </xdr:nvSpPr>
      <xdr:spPr>
        <a:xfrm>
          <a:off x="2641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105410</xdr:rowOff>
    </xdr:from>
    <xdr:to>
      <xdr:col>3</xdr:col>
      <xdr:colOff>3175</xdr:colOff>
      <xdr:row>34</xdr:row>
      <xdr:rowOff>35560</xdr:rowOff>
    </xdr:to>
    <xdr:sp macro="" textlink="">
      <xdr:nvSpPr>
        <xdr:cNvPr id="86" name="円/楕円 85"/>
        <xdr:cNvSpPr/>
      </xdr:nvSpPr>
      <xdr:spPr>
        <a:xfrm>
          <a:off x="1968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52087</xdr:rowOff>
    </xdr:from>
    <xdr:ext cx="534377" cy="259045"/>
    <xdr:sp macro="" textlink="">
      <xdr:nvSpPr>
        <xdr:cNvPr id="87" name="テキスト ボックス 86"/>
        <xdr:cNvSpPr txBox="1"/>
      </xdr:nvSpPr>
      <xdr:spPr>
        <a:xfrm>
          <a:off x="1752111" y="55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131318</xdr:rowOff>
    </xdr:from>
    <xdr:to>
      <xdr:col>1</xdr:col>
      <xdr:colOff>485775</xdr:colOff>
      <xdr:row>34</xdr:row>
      <xdr:rowOff>61468</xdr:rowOff>
    </xdr:to>
    <xdr:sp macro="" textlink="">
      <xdr:nvSpPr>
        <xdr:cNvPr id="88" name="円/楕円 87"/>
        <xdr:cNvSpPr/>
      </xdr:nvSpPr>
      <xdr:spPr>
        <a:xfrm>
          <a:off x="1079500" y="57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77995</xdr:rowOff>
    </xdr:from>
    <xdr:ext cx="534377" cy="259045"/>
    <xdr:sp macro="" textlink="">
      <xdr:nvSpPr>
        <xdr:cNvPr id="89" name="テキスト ボックス 88"/>
        <xdr:cNvSpPr txBox="1"/>
      </xdr:nvSpPr>
      <xdr:spPr>
        <a:xfrm>
          <a:off x="863111" y="55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68893</xdr:rowOff>
    </xdr:from>
    <xdr:to>
      <xdr:col>6</xdr:col>
      <xdr:colOff>511175</xdr:colOff>
      <xdr:row>56</xdr:row>
      <xdr:rowOff>135102</xdr:rowOff>
    </xdr:to>
    <xdr:cxnSp macro="">
      <xdr:nvCxnSpPr>
        <xdr:cNvPr id="120" name="直線コネクタ 119"/>
        <xdr:cNvCxnSpPr/>
      </xdr:nvCxnSpPr>
      <xdr:spPr>
        <a:xfrm>
          <a:off x="3797300" y="9670093"/>
          <a:ext cx="8382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68893</xdr:rowOff>
    </xdr:from>
    <xdr:to>
      <xdr:col>5</xdr:col>
      <xdr:colOff>358775</xdr:colOff>
      <xdr:row>56</xdr:row>
      <xdr:rowOff>151643</xdr:rowOff>
    </xdr:to>
    <xdr:cxnSp macro="">
      <xdr:nvCxnSpPr>
        <xdr:cNvPr id="123" name="直線コネクタ 122"/>
        <xdr:cNvCxnSpPr/>
      </xdr:nvCxnSpPr>
      <xdr:spPr>
        <a:xfrm flipV="1">
          <a:off x="2908300" y="9670093"/>
          <a:ext cx="889000" cy="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145238</xdr:rowOff>
    </xdr:from>
    <xdr:to>
      <xdr:col>4</xdr:col>
      <xdr:colOff>155575</xdr:colOff>
      <xdr:row>56</xdr:row>
      <xdr:rowOff>151643</xdr:rowOff>
    </xdr:to>
    <xdr:cxnSp macro="">
      <xdr:nvCxnSpPr>
        <xdr:cNvPr id="126" name="直線コネクタ 125"/>
        <xdr:cNvCxnSpPr/>
      </xdr:nvCxnSpPr>
      <xdr:spPr>
        <a:xfrm>
          <a:off x="2019300" y="9746438"/>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152553</xdr:rowOff>
    </xdr:from>
    <xdr:to>
      <xdr:col>2</xdr:col>
      <xdr:colOff>638175</xdr:colOff>
      <xdr:row>56</xdr:row>
      <xdr:rowOff>145238</xdr:rowOff>
    </xdr:to>
    <xdr:cxnSp macro="">
      <xdr:nvCxnSpPr>
        <xdr:cNvPr id="129" name="直線コネクタ 128"/>
        <xdr:cNvCxnSpPr/>
      </xdr:nvCxnSpPr>
      <xdr:spPr>
        <a:xfrm>
          <a:off x="1130300" y="9582303"/>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84302</xdr:rowOff>
    </xdr:from>
    <xdr:to>
      <xdr:col>6</xdr:col>
      <xdr:colOff>561975</xdr:colOff>
      <xdr:row>57</xdr:row>
      <xdr:rowOff>14452</xdr:rowOff>
    </xdr:to>
    <xdr:sp macro="" textlink="">
      <xdr:nvSpPr>
        <xdr:cNvPr id="139" name="円/楕円 138"/>
        <xdr:cNvSpPr/>
      </xdr:nvSpPr>
      <xdr:spPr>
        <a:xfrm>
          <a:off x="4584700" y="96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62729</xdr:rowOff>
    </xdr:from>
    <xdr:ext cx="599010" cy="259045"/>
    <xdr:sp macro="" textlink="">
      <xdr:nvSpPr>
        <xdr:cNvPr id="140" name="総務費該当値テキスト"/>
        <xdr:cNvSpPr txBox="1"/>
      </xdr:nvSpPr>
      <xdr:spPr>
        <a:xfrm>
          <a:off x="4686300" y="96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18093</xdr:rowOff>
    </xdr:from>
    <xdr:to>
      <xdr:col>5</xdr:col>
      <xdr:colOff>409575</xdr:colOff>
      <xdr:row>56</xdr:row>
      <xdr:rowOff>119693</xdr:rowOff>
    </xdr:to>
    <xdr:sp macro="" textlink="">
      <xdr:nvSpPr>
        <xdr:cNvPr id="141" name="円/楕円 140"/>
        <xdr:cNvSpPr/>
      </xdr:nvSpPr>
      <xdr:spPr>
        <a:xfrm>
          <a:off x="3746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136220</xdr:rowOff>
    </xdr:from>
    <xdr:ext cx="599010" cy="259045"/>
    <xdr:sp macro="" textlink="">
      <xdr:nvSpPr>
        <xdr:cNvPr id="142" name="テキスト ボックス 141"/>
        <xdr:cNvSpPr txBox="1"/>
      </xdr:nvSpPr>
      <xdr:spPr>
        <a:xfrm>
          <a:off x="3497794" y="939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100843</xdr:rowOff>
    </xdr:from>
    <xdr:to>
      <xdr:col>4</xdr:col>
      <xdr:colOff>206375</xdr:colOff>
      <xdr:row>57</xdr:row>
      <xdr:rowOff>30993</xdr:rowOff>
    </xdr:to>
    <xdr:sp macro="" textlink="">
      <xdr:nvSpPr>
        <xdr:cNvPr id="143" name="円/楕円 142"/>
        <xdr:cNvSpPr/>
      </xdr:nvSpPr>
      <xdr:spPr>
        <a:xfrm>
          <a:off x="2857500" y="97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22120</xdr:rowOff>
    </xdr:from>
    <xdr:ext cx="599010" cy="259045"/>
    <xdr:sp macro="" textlink="">
      <xdr:nvSpPr>
        <xdr:cNvPr id="144" name="テキスト ボックス 143"/>
        <xdr:cNvSpPr txBox="1"/>
      </xdr:nvSpPr>
      <xdr:spPr>
        <a:xfrm>
          <a:off x="2608794" y="97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94438</xdr:rowOff>
    </xdr:from>
    <xdr:to>
      <xdr:col>3</xdr:col>
      <xdr:colOff>3175</xdr:colOff>
      <xdr:row>57</xdr:row>
      <xdr:rowOff>24588</xdr:rowOff>
    </xdr:to>
    <xdr:sp macro="" textlink="">
      <xdr:nvSpPr>
        <xdr:cNvPr id="145" name="円/楕円 144"/>
        <xdr:cNvSpPr/>
      </xdr:nvSpPr>
      <xdr:spPr>
        <a:xfrm>
          <a:off x="1968500" y="9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15715</xdr:rowOff>
    </xdr:from>
    <xdr:ext cx="599010" cy="259045"/>
    <xdr:sp macro="" textlink="">
      <xdr:nvSpPr>
        <xdr:cNvPr id="146" name="テキスト ボックス 145"/>
        <xdr:cNvSpPr txBox="1"/>
      </xdr:nvSpPr>
      <xdr:spPr>
        <a:xfrm>
          <a:off x="1719794" y="97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101753</xdr:rowOff>
    </xdr:from>
    <xdr:to>
      <xdr:col>1</xdr:col>
      <xdr:colOff>485775</xdr:colOff>
      <xdr:row>56</xdr:row>
      <xdr:rowOff>31903</xdr:rowOff>
    </xdr:to>
    <xdr:sp macro="" textlink="">
      <xdr:nvSpPr>
        <xdr:cNvPr id="147" name="円/楕円 146"/>
        <xdr:cNvSpPr/>
      </xdr:nvSpPr>
      <xdr:spPr>
        <a:xfrm>
          <a:off x="1079500" y="95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48430</xdr:rowOff>
    </xdr:from>
    <xdr:ext cx="599010" cy="259045"/>
    <xdr:sp macro="" textlink="">
      <xdr:nvSpPr>
        <xdr:cNvPr id="148" name="テキスト ボックス 147"/>
        <xdr:cNvSpPr txBox="1"/>
      </xdr:nvSpPr>
      <xdr:spPr>
        <a:xfrm>
          <a:off x="830794" y="930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130932</xdr:rowOff>
    </xdr:from>
    <xdr:to>
      <xdr:col>6</xdr:col>
      <xdr:colOff>511175</xdr:colOff>
      <xdr:row>77</xdr:row>
      <xdr:rowOff>13247</xdr:rowOff>
    </xdr:to>
    <xdr:cxnSp macro="">
      <xdr:nvCxnSpPr>
        <xdr:cNvPr id="176" name="直線コネクタ 175"/>
        <xdr:cNvCxnSpPr/>
      </xdr:nvCxnSpPr>
      <xdr:spPr>
        <a:xfrm flipV="1">
          <a:off x="3797300" y="13161132"/>
          <a:ext cx="8382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13247</xdr:rowOff>
    </xdr:from>
    <xdr:to>
      <xdr:col>5</xdr:col>
      <xdr:colOff>358775</xdr:colOff>
      <xdr:row>77</xdr:row>
      <xdr:rowOff>47803</xdr:rowOff>
    </xdr:to>
    <xdr:cxnSp macro="">
      <xdr:nvCxnSpPr>
        <xdr:cNvPr id="179" name="直線コネクタ 178"/>
        <xdr:cNvCxnSpPr/>
      </xdr:nvCxnSpPr>
      <xdr:spPr>
        <a:xfrm flipV="1">
          <a:off x="2908300" y="13214897"/>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40794</xdr:rowOff>
    </xdr:from>
    <xdr:to>
      <xdr:col>4</xdr:col>
      <xdr:colOff>155575</xdr:colOff>
      <xdr:row>77</xdr:row>
      <xdr:rowOff>47803</xdr:rowOff>
    </xdr:to>
    <xdr:cxnSp macro="">
      <xdr:nvCxnSpPr>
        <xdr:cNvPr id="182" name="直線コネクタ 181"/>
        <xdr:cNvCxnSpPr/>
      </xdr:nvCxnSpPr>
      <xdr:spPr>
        <a:xfrm>
          <a:off x="2019300" y="13242444"/>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40794</xdr:rowOff>
    </xdr:from>
    <xdr:to>
      <xdr:col>2</xdr:col>
      <xdr:colOff>638175</xdr:colOff>
      <xdr:row>77</xdr:row>
      <xdr:rowOff>91891</xdr:rowOff>
    </xdr:to>
    <xdr:cxnSp macro="">
      <xdr:nvCxnSpPr>
        <xdr:cNvPr id="185" name="直線コネクタ 184"/>
        <xdr:cNvCxnSpPr/>
      </xdr:nvCxnSpPr>
      <xdr:spPr>
        <a:xfrm flipV="1">
          <a:off x="1130300" y="13242444"/>
          <a:ext cx="889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80132</xdr:rowOff>
    </xdr:from>
    <xdr:to>
      <xdr:col>6</xdr:col>
      <xdr:colOff>561975</xdr:colOff>
      <xdr:row>77</xdr:row>
      <xdr:rowOff>10282</xdr:rowOff>
    </xdr:to>
    <xdr:sp macro="" textlink="">
      <xdr:nvSpPr>
        <xdr:cNvPr id="195" name="円/楕円 194"/>
        <xdr:cNvSpPr/>
      </xdr:nvSpPr>
      <xdr:spPr>
        <a:xfrm>
          <a:off x="4584700" y="13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58559</xdr:rowOff>
    </xdr:from>
    <xdr:ext cx="599010" cy="259045"/>
    <xdr:sp macro="" textlink="">
      <xdr:nvSpPr>
        <xdr:cNvPr id="196" name="民生費該当値テキスト"/>
        <xdr:cNvSpPr txBox="1"/>
      </xdr:nvSpPr>
      <xdr:spPr>
        <a:xfrm>
          <a:off x="4686300" y="1308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133897</xdr:rowOff>
    </xdr:from>
    <xdr:to>
      <xdr:col>5</xdr:col>
      <xdr:colOff>409575</xdr:colOff>
      <xdr:row>77</xdr:row>
      <xdr:rowOff>64047</xdr:rowOff>
    </xdr:to>
    <xdr:sp macro="" textlink="">
      <xdr:nvSpPr>
        <xdr:cNvPr id="197" name="円/楕円 196"/>
        <xdr:cNvSpPr/>
      </xdr:nvSpPr>
      <xdr:spPr>
        <a:xfrm>
          <a:off x="3746500" y="13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55174</xdr:rowOff>
    </xdr:from>
    <xdr:ext cx="599010" cy="259045"/>
    <xdr:sp macro="" textlink="">
      <xdr:nvSpPr>
        <xdr:cNvPr id="198" name="テキスト ボックス 197"/>
        <xdr:cNvSpPr txBox="1"/>
      </xdr:nvSpPr>
      <xdr:spPr>
        <a:xfrm>
          <a:off x="3497794" y="132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168453</xdr:rowOff>
    </xdr:from>
    <xdr:to>
      <xdr:col>4</xdr:col>
      <xdr:colOff>206375</xdr:colOff>
      <xdr:row>77</xdr:row>
      <xdr:rowOff>98603</xdr:rowOff>
    </xdr:to>
    <xdr:sp macro="" textlink="">
      <xdr:nvSpPr>
        <xdr:cNvPr id="199" name="円/楕円 198"/>
        <xdr:cNvSpPr/>
      </xdr:nvSpPr>
      <xdr:spPr>
        <a:xfrm>
          <a:off x="2857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89730</xdr:rowOff>
    </xdr:from>
    <xdr:ext cx="599010" cy="259045"/>
    <xdr:sp macro="" textlink="">
      <xdr:nvSpPr>
        <xdr:cNvPr id="200" name="テキスト ボックス 199"/>
        <xdr:cNvSpPr txBox="1"/>
      </xdr:nvSpPr>
      <xdr:spPr>
        <a:xfrm>
          <a:off x="2608794" y="132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161444</xdr:rowOff>
    </xdr:from>
    <xdr:to>
      <xdr:col>3</xdr:col>
      <xdr:colOff>3175</xdr:colOff>
      <xdr:row>77</xdr:row>
      <xdr:rowOff>91594</xdr:rowOff>
    </xdr:to>
    <xdr:sp macro="" textlink="">
      <xdr:nvSpPr>
        <xdr:cNvPr id="201" name="円/楕円 200"/>
        <xdr:cNvSpPr/>
      </xdr:nvSpPr>
      <xdr:spPr>
        <a:xfrm>
          <a:off x="1968500" y="13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82721</xdr:rowOff>
    </xdr:from>
    <xdr:ext cx="599010" cy="259045"/>
    <xdr:sp macro="" textlink="">
      <xdr:nvSpPr>
        <xdr:cNvPr id="202" name="テキスト ボックス 201"/>
        <xdr:cNvSpPr txBox="1"/>
      </xdr:nvSpPr>
      <xdr:spPr>
        <a:xfrm>
          <a:off x="1719794" y="132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41091</xdr:rowOff>
    </xdr:from>
    <xdr:to>
      <xdr:col>1</xdr:col>
      <xdr:colOff>485775</xdr:colOff>
      <xdr:row>77</xdr:row>
      <xdr:rowOff>142691</xdr:rowOff>
    </xdr:to>
    <xdr:sp macro="" textlink="">
      <xdr:nvSpPr>
        <xdr:cNvPr id="203" name="円/楕円 202"/>
        <xdr:cNvSpPr/>
      </xdr:nvSpPr>
      <xdr:spPr>
        <a:xfrm>
          <a:off x="1079500" y="132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133818</xdr:rowOff>
    </xdr:from>
    <xdr:ext cx="599010" cy="259045"/>
    <xdr:sp macro="" textlink="">
      <xdr:nvSpPr>
        <xdr:cNvPr id="204" name="テキスト ボックス 203"/>
        <xdr:cNvSpPr txBox="1"/>
      </xdr:nvSpPr>
      <xdr:spPr>
        <a:xfrm>
          <a:off x="830794" y="13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82490</xdr:rowOff>
    </xdr:from>
    <xdr:to>
      <xdr:col>6</xdr:col>
      <xdr:colOff>511175</xdr:colOff>
      <xdr:row>95</xdr:row>
      <xdr:rowOff>91215</xdr:rowOff>
    </xdr:to>
    <xdr:cxnSp macro="">
      <xdr:nvCxnSpPr>
        <xdr:cNvPr id="233" name="直線コネクタ 232"/>
        <xdr:cNvCxnSpPr/>
      </xdr:nvCxnSpPr>
      <xdr:spPr>
        <a:xfrm>
          <a:off x="3797300" y="16370240"/>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50425</xdr:rowOff>
    </xdr:from>
    <xdr:to>
      <xdr:col>5</xdr:col>
      <xdr:colOff>358775</xdr:colOff>
      <xdr:row>95</xdr:row>
      <xdr:rowOff>82490</xdr:rowOff>
    </xdr:to>
    <xdr:cxnSp macro="">
      <xdr:nvCxnSpPr>
        <xdr:cNvPr id="236" name="直線コネクタ 235"/>
        <xdr:cNvCxnSpPr/>
      </xdr:nvCxnSpPr>
      <xdr:spPr>
        <a:xfrm>
          <a:off x="2908300" y="16338175"/>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168565</xdr:rowOff>
    </xdr:from>
    <xdr:to>
      <xdr:col>4</xdr:col>
      <xdr:colOff>155575</xdr:colOff>
      <xdr:row>95</xdr:row>
      <xdr:rowOff>50425</xdr:rowOff>
    </xdr:to>
    <xdr:cxnSp macro="">
      <xdr:nvCxnSpPr>
        <xdr:cNvPr id="239" name="直線コネクタ 238"/>
        <xdr:cNvCxnSpPr/>
      </xdr:nvCxnSpPr>
      <xdr:spPr>
        <a:xfrm>
          <a:off x="2019300" y="16284865"/>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161737</xdr:rowOff>
    </xdr:from>
    <xdr:to>
      <xdr:col>2</xdr:col>
      <xdr:colOff>638175</xdr:colOff>
      <xdr:row>94</xdr:row>
      <xdr:rowOff>168565</xdr:rowOff>
    </xdr:to>
    <xdr:cxnSp macro="">
      <xdr:nvCxnSpPr>
        <xdr:cNvPr id="242" name="直線コネクタ 241"/>
        <xdr:cNvCxnSpPr/>
      </xdr:nvCxnSpPr>
      <xdr:spPr>
        <a:xfrm>
          <a:off x="1130300" y="16278037"/>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40415</xdr:rowOff>
    </xdr:from>
    <xdr:to>
      <xdr:col>6</xdr:col>
      <xdr:colOff>561975</xdr:colOff>
      <xdr:row>95</xdr:row>
      <xdr:rowOff>142015</xdr:rowOff>
    </xdr:to>
    <xdr:sp macro="" textlink="">
      <xdr:nvSpPr>
        <xdr:cNvPr id="252" name="円/楕円 251"/>
        <xdr:cNvSpPr/>
      </xdr:nvSpPr>
      <xdr:spPr>
        <a:xfrm>
          <a:off x="4584700" y="163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63292</xdr:rowOff>
    </xdr:from>
    <xdr:ext cx="534377" cy="259045"/>
    <xdr:sp macro="" textlink="">
      <xdr:nvSpPr>
        <xdr:cNvPr id="253" name="衛生費該当値テキスト"/>
        <xdr:cNvSpPr txBox="1"/>
      </xdr:nvSpPr>
      <xdr:spPr>
        <a:xfrm>
          <a:off x="4686300" y="161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31690</xdr:rowOff>
    </xdr:from>
    <xdr:to>
      <xdr:col>5</xdr:col>
      <xdr:colOff>409575</xdr:colOff>
      <xdr:row>95</xdr:row>
      <xdr:rowOff>133290</xdr:rowOff>
    </xdr:to>
    <xdr:sp macro="" textlink="">
      <xdr:nvSpPr>
        <xdr:cNvPr id="254" name="円/楕円 253"/>
        <xdr:cNvSpPr/>
      </xdr:nvSpPr>
      <xdr:spPr>
        <a:xfrm>
          <a:off x="3746500" y="163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149817</xdr:rowOff>
    </xdr:from>
    <xdr:ext cx="534377" cy="259045"/>
    <xdr:sp macro="" textlink="">
      <xdr:nvSpPr>
        <xdr:cNvPr id="255" name="テキスト ボックス 254"/>
        <xdr:cNvSpPr txBox="1"/>
      </xdr:nvSpPr>
      <xdr:spPr>
        <a:xfrm>
          <a:off x="3530111" y="160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171075</xdr:rowOff>
    </xdr:from>
    <xdr:to>
      <xdr:col>4</xdr:col>
      <xdr:colOff>206375</xdr:colOff>
      <xdr:row>95</xdr:row>
      <xdr:rowOff>101225</xdr:rowOff>
    </xdr:to>
    <xdr:sp macro="" textlink="">
      <xdr:nvSpPr>
        <xdr:cNvPr id="256" name="円/楕円 255"/>
        <xdr:cNvSpPr/>
      </xdr:nvSpPr>
      <xdr:spPr>
        <a:xfrm>
          <a:off x="2857500" y="162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117752</xdr:rowOff>
    </xdr:from>
    <xdr:ext cx="534377" cy="259045"/>
    <xdr:sp macro="" textlink="">
      <xdr:nvSpPr>
        <xdr:cNvPr id="257" name="テキスト ボックス 256"/>
        <xdr:cNvSpPr txBox="1"/>
      </xdr:nvSpPr>
      <xdr:spPr>
        <a:xfrm>
          <a:off x="2641111" y="160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117765</xdr:rowOff>
    </xdr:from>
    <xdr:to>
      <xdr:col>3</xdr:col>
      <xdr:colOff>3175</xdr:colOff>
      <xdr:row>95</xdr:row>
      <xdr:rowOff>47915</xdr:rowOff>
    </xdr:to>
    <xdr:sp macro="" textlink="">
      <xdr:nvSpPr>
        <xdr:cNvPr id="258" name="円/楕円 257"/>
        <xdr:cNvSpPr/>
      </xdr:nvSpPr>
      <xdr:spPr>
        <a:xfrm>
          <a:off x="1968500" y="162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64442</xdr:rowOff>
    </xdr:from>
    <xdr:ext cx="534377" cy="259045"/>
    <xdr:sp macro="" textlink="">
      <xdr:nvSpPr>
        <xdr:cNvPr id="259" name="テキスト ボックス 258"/>
        <xdr:cNvSpPr txBox="1"/>
      </xdr:nvSpPr>
      <xdr:spPr>
        <a:xfrm>
          <a:off x="1752111" y="160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110937</xdr:rowOff>
    </xdr:from>
    <xdr:to>
      <xdr:col>1</xdr:col>
      <xdr:colOff>485775</xdr:colOff>
      <xdr:row>95</xdr:row>
      <xdr:rowOff>41087</xdr:rowOff>
    </xdr:to>
    <xdr:sp macro="" textlink="">
      <xdr:nvSpPr>
        <xdr:cNvPr id="260" name="円/楕円 259"/>
        <xdr:cNvSpPr/>
      </xdr:nvSpPr>
      <xdr:spPr>
        <a:xfrm>
          <a:off x="1079500" y="162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57614</xdr:rowOff>
    </xdr:from>
    <xdr:ext cx="534377" cy="259045"/>
    <xdr:sp macro="" textlink="">
      <xdr:nvSpPr>
        <xdr:cNvPr id="261" name="テキスト ボックス 260"/>
        <xdr:cNvSpPr txBox="1"/>
      </xdr:nvSpPr>
      <xdr:spPr>
        <a:xfrm>
          <a:off x="863111" y="160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148653</xdr:rowOff>
    </xdr:from>
    <xdr:to>
      <xdr:col>15</xdr:col>
      <xdr:colOff>180975</xdr:colOff>
      <xdr:row>39</xdr:row>
      <xdr:rowOff>41402</xdr:rowOff>
    </xdr:to>
    <xdr:cxnSp macro="">
      <xdr:nvCxnSpPr>
        <xdr:cNvPr id="290" name="直線コネクタ 289"/>
        <xdr:cNvCxnSpPr/>
      </xdr:nvCxnSpPr>
      <xdr:spPr>
        <a:xfrm>
          <a:off x="9639300" y="6492303"/>
          <a:ext cx="8382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124841</xdr:rowOff>
    </xdr:from>
    <xdr:to>
      <xdr:col>14</xdr:col>
      <xdr:colOff>28575</xdr:colOff>
      <xdr:row>37</xdr:row>
      <xdr:rowOff>148653</xdr:rowOff>
    </xdr:to>
    <xdr:cxnSp macro="">
      <xdr:nvCxnSpPr>
        <xdr:cNvPr id="293" name="直線コネクタ 292"/>
        <xdr:cNvCxnSpPr/>
      </xdr:nvCxnSpPr>
      <xdr:spPr>
        <a:xfrm>
          <a:off x="8750300" y="646849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124841</xdr:rowOff>
    </xdr:from>
    <xdr:to>
      <xdr:col>12</xdr:col>
      <xdr:colOff>511175</xdr:colOff>
      <xdr:row>38</xdr:row>
      <xdr:rowOff>63500</xdr:rowOff>
    </xdr:to>
    <xdr:cxnSp macro="">
      <xdr:nvCxnSpPr>
        <xdr:cNvPr id="296" name="直線コネクタ 295"/>
        <xdr:cNvCxnSpPr/>
      </xdr:nvCxnSpPr>
      <xdr:spPr>
        <a:xfrm flipV="1">
          <a:off x="7861300" y="646849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63500</xdr:rowOff>
    </xdr:from>
    <xdr:to>
      <xdr:col>11</xdr:col>
      <xdr:colOff>307975</xdr:colOff>
      <xdr:row>38</xdr:row>
      <xdr:rowOff>75502</xdr:rowOff>
    </xdr:to>
    <xdr:cxnSp macro="">
      <xdr:nvCxnSpPr>
        <xdr:cNvPr id="299" name="直線コネクタ 298"/>
        <xdr:cNvCxnSpPr/>
      </xdr:nvCxnSpPr>
      <xdr:spPr>
        <a:xfrm flipV="1">
          <a:off x="6972300" y="657860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162052</xdr:rowOff>
    </xdr:from>
    <xdr:to>
      <xdr:col>15</xdr:col>
      <xdr:colOff>231775</xdr:colOff>
      <xdr:row>39</xdr:row>
      <xdr:rowOff>92202</xdr:rowOff>
    </xdr:to>
    <xdr:sp macro="" textlink="">
      <xdr:nvSpPr>
        <xdr:cNvPr id="309" name="円/楕円 308"/>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76979</xdr:rowOff>
    </xdr:from>
    <xdr:ext cx="313932" cy="259045"/>
    <xdr:sp macro="" textlink="">
      <xdr:nvSpPr>
        <xdr:cNvPr id="310" name="労働費該当値テキスト"/>
        <xdr:cNvSpPr txBox="1"/>
      </xdr:nvSpPr>
      <xdr:spPr>
        <a:xfrm>
          <a:off x="10528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97853</xdr:rowOff>
    </xdr:from>
    <xdr:to>
      <xdr:col>14</xdr:col>
      <xdr:colOff>79375</xdr:colOff>
      <xdr:row>38</xdr:row>
      <xdr:rowOff>28003</xdr:rowOff>
    </xdr:to>
    <xdr:sp macro="" textlink="">
      <xdr:nvSpPr>
        <xdr:cNvPr id="311" name="円/楕円 310"/>
        <xdr:cNvSpPr/>
      </xdr:nvSpPr>
      <xdr:spPr>
        <a:xfrm>
          <a:off x="9588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44530</xdr:rowOff>
    </xdr:from>
    <xdr:ext cx="469744" cy="259045"/>
    <xdr:sp macro="" textlink="">
      <xdr:nvSpPr>
        <xdr:cNvPr id="312" name="テキスト ボックス 311"/>
        <xdr:cNvSpPr txBox="1"/>
      </xdr:nvSpPr>
      <xdr:spPr>
        <a:xfrm>
          <a:off x="9404427" y="62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74041</xdr:rowOff>
    </xdr:from>
    <xdr:to>
      <xdr:col>12</xdr:col>
      <xdr:colOff>561975</xdr:colOff>
      <xdr:row>38</xdr:row>
      <xdr:rowOff>4190</xdr:rowOff>
    </xdr:to>
    <xdr:sp macro="" textlink="">
      <xdr:nvSpPr>
        <xdr:cNvPr id="313" name="円/楕円 312"/>
        <xdr:cNvSpPr/>
      </xdr:nvSpPr>
      <xdr:spPr>
        <a:xfrm>
          <a:off x="8699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20718</xdr:rowOff>
    </xdr:from>
    <xdr:ext cx="469744" cy="259045"/>
    <xdr:sp macro="" textlink="">
      <xdr:nvSpPr>
        <xdr:cNvPr id="314" name="テキスト ボックス 313"/>
        <xdr:cNvSpPr txBox="1"/>
      </xdr:nvSpPr>
      <xdr:spPr>
        <a:xfrm>
          <a:off x="8515427" y="619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12700</xdr:rowOff>
    </xdr:from>
    <xdr:to>
      <xdr:col>11</xdr:col>
      <xdr:colOff>358775</xdr:colOff>
      <xdr:row>38</xdr:row>
      <xdr:rowOff>114300</xdr:rowOff>
    </xdr:to>
    <xdr:sp macro="" textlink="">
      <xdr:nvSpPr>
        <xdr:cNvPr id="315" name="円/楕円 314"/>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105427</xdr:rowOff>
    </xdr:from>
    <xdr:ext cx="378565" cy="259045"/>
    <xdr:sp macro="" textlink="">
      <xdr:nvSpPr>
        <xdr:cNvPr id="316" name="テキスト ボックス 315"/>
        <xdr:cNvSpPr txBox="1"/>
      </xdr:nvSpPr>
      <xdr:spPr>
        <a:xfrm>
          <a:off x="7672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24702</xdr:rowOff>
    </xdr:from>
    <xdr:to>
      <xdr:col>10</xdr:col>
      <xdr:colOff>155575</xdr:colOff>
      <xdr:row>38</xdr:row>
      <xdr:rowOff>126302</xdr:rowOff>
    </xdr:to>
    <xdr:sp macro="" textlink="">
      <xdr:nvSpPr>
        <xdr:cNvPr id="317" name="円/楕円 316"/>
        <xdr:cNvSpPr/>
      </xdr:nvSpPr>
      <xdr:spPr>
        <a:xfrm>
          <a:off x="6921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117429</xdr:rowOff>
    </xdr:from>
    <xdr:ext cx="378565" cy="259045"/>
    <xdr:sp macro="" textlink="">
      <xdr:nvSpPr>
        <xdr:cNvPr id="318" name="テキスト ボックス 317"/>
        <xdr:cNvSpPr txBox="1"/>
      </xdr:nvSpPr>
      <xdr:spPr>
        <a:xfrm>
          <a:off x="6783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37939</xdr:rowOff>
    </xdr:from>
    <xdr:to>
      <xdr:col>15</xdr:col>
      <xdr:colOff>180975</xdr:colOff>
      <xdr:row>57</xdr:row>
      <xdr:rowOff>138893</xdr:rowOff>
    </xdr:to>
    <xdr:cxnSp macro="">
      <xdr:nvCxnSpPr>
        <xdr:cNvPr id="345" name="直線コネクタ 344"/>
        <xdr:cNvCxnSpPr/>
      </xdr:nvCxnSpPr>
      <xdr:spPr>
        <a:xfrm>
          <a:off x="9639300" y="9639139"/>
          <a:ext cx="838200" cy="2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37939</xdr:rowOff>
    </xdr:from>
    <xdr:to>
      <xdr:col>14</xdr:col>
      <xdr:colOff>28575</xdr:colOff>
      <xdr:row>57</xdr:row>
      <xdr:rowOff>105863</xdr:rowOff>
    </xdr:to>
    <xdr:cxnSp macro="">
      <xdr:nvCxnSpPr>
        <xdr:cNvPr id="348" name="直線コネクタ 347"/>
        <xdr:cNvCxnSpPr/>
      </xdr:nvCxnSpPr>
      <xdr:spPr>
        <a:xfrm flipV="1">
          <a:off x="8750300" y="9639139"/>
          <a:ext cx="889000" cy="23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105863</xdr:rowOff>
    </xdr:from>
    <xdr:to>
      <xdr:col>12</xdr:col>
      <xdr:colOff>511175</xdr:colOff>
      <xdr:row>57</xdr:row>
      <xdr:rowOff>130643</xdr:rowOff>
    </xdr:to>
    <xdr:cxnSp macro="">
      <xdr:nvCxnSpPr>
        <xdr:cNvPr id="351" name="直線コネクタ 350"/>
        <xdr:cNvCxnSpPr/>
      </xdr:nvCxnSpPr>
      <xdr:spPr>
        <a:xfrm flipV="1">
          <a:off x="7861300" y="9878513"/>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130643</xdr:rowOff>
    </xdr:from>
    <xdr:to>
      <xdr:col>11</xdr:col>
      <xdr:colOff>307975</xdr:colOff>
      <xdr:row>57</xdr:row>
      <xdr:rowOff>131569</xdr:rowOff>
    </xdr:to>
    <xdr:cxnSp macro="">
      <xdr:nvCxnSpPr>
        <xdr:cNvPr id="354" name="直線コネクタ 353"/>
        <xdr:cNvCxnSpPr/>
      </xdr:nvCxnSpPr>
      <xdr:spPr>
        <a:xfrm flipV="1">
          <a:off x="6972300" y="9903293"/>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88093</xdr:rowOff>
    </xdr:from>
    <xdr:to>
      <xdr:col>15</xdr:col>
      <xdr:colOff>231775</xdr:colOff>
      <xdr:row>58</xdr:row>
      <xdr:rowOff>18243</xdr:rowOff>
    </xdr:to>
    <xdr:sp macro="" textlink="">
      <xdr:nvSpPr>
        <xdr:cNvPr id="364" name="円/楕円 363"/>
        <xdr:cNvSpPr/>
      </xdr:nvSpPr>
      <xdr:spPr>
        <a:xfrm>
          <a:off x="10426700" y="98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66520</xdr:rowOff>
    </xdr:from>
    <xdr:ext cx="534377" cy="259045"/>
    <xdr:sp macro="" textlink="">
      <xdr:nvSpPr>
        <xdr:cNvPr id="365" name="農林水産業費該当値テキスト"/>
        <xdr:cNvSpPr txBox="1"/>
      </xdr:nvSpPr>
      <xdr:spPr>
        <a:xfrm>
          <a:off x="10528300" y="983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158589</xdr:rowOff>
    </xdr:from>
    <xdr:to>
      <xdr:col>14</xdr:col>
      <xdr:colOff>79375</xdr:colOff>
      <xdr:row>56</xdr:row>
      <xdr:rowOff>88739</xdr:rowOff>
    </xdr:to>
    <xdr:sp macro="" textlink="">
      <xdr:nvSpPr>
        <xdr:cNvPr id="366" name="円/楕円 365"/>
        <xdr:cNvSpPr/>
      </xdr:nvSpPr>
      <xdr:spPr>
        <a:xfrm>
          <a:off x="9588500" y="95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105266</xdr:rowOff>
    </xdr:from>
    <xdr:ext cx="599010" cy="259045"/>
    <xdr:sp macro="" textlink="">
      <xdr:nvSpPr>
        <xdr:cNvPr id="367" name="テキスト ボックス 366"/>
        <xdr:cNvSpPr txBox="1"/>
      </xdr:nvSpPr>
      <xdr:spPr>
        <a:xfrm>
          <a:off x="9339794" y="93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55063</xdr:rowOff>
    </xdr:from>
    <xdr:to>
      <xdr:col>12</xdr:col>
      <xdr:colOff>561975</xdr:colOff>
      <xdr:row>57</xdr:row>
      <xdr:rowOff>156663</xdr:rowOff>
    </xdr:to>
    <xdr:sp macro="" textlink="">
      <xdr:nvSpPr>
        <xdr:cNvPr id="368" name="円/楕円 367"/>
        <xdr:cNvSpPr/>
      </xdr:nvSpPr>
      <xdr:spPr>
        <a:xfrm>
          <a:off x="8699500" y="9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147790</xdr:rowOff>
    </xdr:from>
    <xdr:ext cx="534377" cy="259045"/>
    <xdr:sp macro="" textlink="">
      <xdr:nvSpPr>
        <xdr:cNvPr id="369" name="テキスト ボックス 368"/>
        <xdr:cNvSpPr txBox="1"/>
      </xdr:nvSpPr>
      <xdr:spPr>
        <a:xfrm>
          <a:off x="8483111" y="99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79843</xdr:rowOff>
    </xdr:from>
    <xdr:to>
      <xdr:col>11</xdr:col>
      <xdr:colOff>358775</xdr:colOff>
      <xdr:row>58</xdr:row>
      <xdr:rowOff>9993</xdr:rowOff>
    </xdr:to>
    <xdr:sp macro="" textlink="">
      <xdr:nvSpPr>
        <xdr:cNvPr id="370" name="円/楕円 369"/>
        <xdr:cNvSpPr/>
      </xdr:nvSpPr>
      <xdr:spPr>
        <a:xfrm>
          <a:off x="7810500" y="98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1120</xdr:rowOff>
    </xdr:from>
    <xdr:ext cx="534377" cy="259045"/>
    <xdr:sp macro="" textlink="">
      <xdr:nvSpPr>
        <xdr:cNvPr id="371" name="テキスト ボックス 370"/>
        <xdr:cNvSpPr txBox="1"/>
      </xdr:nvSpPr>
      <xdr:spPr>
        <a:xfrm>
          <a:off x="7594111" y="99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80769</xdr:rowOff>
    </xdr:from>
    <xdr:to>
      <xdr:col>10</xdr:col>
      <xdr:colOff>155575</xdr:colOff>
      <xdr:row>58</xdr:row>
      <xdr:rowOff>10919</xdr:rowOff>
    </xdr:to>
    <xdr:sp macro="" textlink="">
      <xdr:nvSpPr>
        <xdr:cNvPr id="372" name="円/楕円 371"/>
        <xdr:cNvSpPr/>
      </xdr:nvSpPr>
      <xdr:spPr>
        <a:xfrm>
          <a:off x="6921500" y="98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2046</xdr:rowOff>
    </xdr:from>
    <xdr:ext cx="534377" cy="259045"/>
    <xdr:sp macro="" textlink="">
      <xdr:nvSpPr>
        <xdr:cNvPr id="373" name="テキスト ボックス 372"/>
        <xdr:cNvSpPr txBox="1"/>
      </xdr:nvSpPr>
      <xdr:spPr>
        <a:xfrm>
          <a:off x="6705111" y="99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21431</xdr:rowOff>
    </xdr:from>
    <xdr:to>
      <xdr:col>15</xdr:col>
      <xdr:colOff>180975</xdr:colOff>
      <xdr:row>77</xdr:row>
      <xdr:rowOff>65798</xdr:rowOff>
    </xdr:to>
    <xdr:cxnSp macro="">
      <xdr:nvCxnSpPr>
        <xdr:cNvPr id="400" name="直線コネクタ 399"/>
        <xdr:cNvCxnSpPr/>
      </xdr:nvCxnSpPr>
      <xdr:spPr>
        <a:xfrm flipV="1">
          <a:off x="9639300" y="13223081"/>
          <a:ext cx="8382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65798</xdr:rowOff>
    </xdr:from>
    <xdr:to>
      <xdr:col>14</xdr:col>
      <xdr:colOff>28575</xdr:colOff>
      <xdr:row>77</xdr:row>
      <xdr:rowOff>115404</xdr:rowOff>
    </xdr:to>
    <xdr:cxnSp macro="">
      <xdr:nvCxnSpPr>
        <xdr:cNvPr id="403" name="直線コネクタ 402"/>
        <xdr:cNvCxnSpPr/>
      </xdr:nvCxnSpPr>
      <xdr:spPr>
        <a:xfrm flipV="1">
          <a:off x="8750300" y="13267448"/>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103178</xdr:rowOff>
    </xdr:from>
    <xdr:to>
      <xdr:col>12</xdr:col>
      <xdr:colOff>511175</xdr:colOff>
      <xdr:row>77</xdr:row>
      <xdr:rowOff>115404</xdr:rowOff>
    </xdr:to>
    <xdr:cxnSp macro="">
      <xdr:nvCxnSpPr>
        <xdr:cNvPr id="406" name="直線コネクタ 405"/>
        <xdr:cNvCxnSpPr/>
      </xdr:nvCxnSpPr>
      <xdr:spPr>
        <a:xfrm>
          <a:off x="7861300" y="1330482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103178</xdr:rowOff>
    </xdr:from>
    <xdr:to>
      <xdr:col>11</xdr:col>
      <xdr:colOff>307975</xdr:colOff>
      <xdr:row>77</xdr:row>
      <xdr:rowOff>136161</xdr:rowOff>
    </xdr:to>
    <xdr:cxnSp macro="">
      <xdr:nvCxnSpPr>
        <xdr:cNvPr id="409" name="直線コネクタ 408"/>
        <xdr:cNvCxnSpPr/>
      </xdr:nvCxnSpPr>
      <xdr:spPr>
        <a:xfrm flipV="1">
          <a:off x="6972300" y="13304828"/>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142081</xdr:rowOff>
    </xdr:from>
    <xdr:to>
      <xdr:col>15</xdr:col>
      <xdr:colOff>231775</xdr:colOff>
      <xdr:row>77</xdr:row>
      <xdr:rowOff>72231</xdr:rowOff>
    </xdr:to>
    <xdr:sp macro="" textlink="">
      <xdr:nvSpPr>
        <xdr:cNvPr id="419" name="円/楕円 418"/>
        <xdr:cNvSpPr/>
      </xdr:nvSpPr>
      <xdr:spPr>
        <a:xfrm>
          <a:off x="10426700" y="13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164958</xdr:rowOff>
    </xdr:from>
    <xdr:ext cx="534377" cy="259045"/>
    <xdr:sp macro="" textlink="">
      <xdr:nvSpPr>
        <xdr:cNvPr id="420" name="商工費該当値テキスト"/>
        <xdr:cNvSpPr txBox="1"/>
      </xdr:nvSpPr>
      <xdr:spPr>
        <a:xfrm>
          <a:off x="10528300" y="13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14998</xdr:rowOff>
    </xdr:from>
    <xdr:to>
      <xdr:col>14</xdr:col>
      <xdr:colOff>79375</xdr:colOff>
      <xdr:row>77</xdr:row>
      <xdr:rowOff>116598</xdr:rowOff>
    </xdr:to>
    <xdr:sp macro="" textlink="">
      <xdr:nvSpPr>
        <xdr:cNvPr id="421" name="円/楕円 420"/>
        <xdr:cNvSpPr/>
      </xdr:nvSpPr>
      <xdr:spPr>
        <a:xfrm>
          <a:off x="9588500" y="132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107725</xdr:rowOff>
    </xdr:from>
    <xdr:ext cx="534377" cy="259045"/>
    <xdr:sp macro="" textlink="">
      <xdr:nvSpPr>
        <xdr:cNvPr id="422" name="テキスト ボックス 421"/>
        <xdr:cNvSpPr txBox="1"/>
      </xdr:nvSpPr>
      <xdr:spPr>
        <a:xfrm>
          <a:off x="9372111" y="133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64604</xdr:rowOff>
    </xdr:from>
    <xdr:to>
      <xdr:col>12</xdr:col>
      <xdr:colOff>561975</xdr:colOff>
      <xdr:row>77</xdr:row>
      <xdr:rowOff>166204</xdr:rowOff>
    </xdr:to>
    <xdr:sp macro="" textlink="">
      <xdr:nvSpPr>
        <xdr:cNvPr id="423" name="円/楕円 422"/>
        <xdr:cNvSpPr/>
      </xdr:nvSpPr>
      <xdr:spPr>
        <a:xfrm>
          <a:off x="8699500" y="132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157331</xdr:rowOff>
    </xdr:from>
    <xdr:ext cx="534377" cy="259045"/>
    <xdr:sp macro="" textlink="">
      <xdr:nvSpPr>
        <xdr:cNvPr id="424" name="テキスト ボックス 423"/>
        <xdr:cNvSpPr txBox="1"/>
      </xdr:nvSpPr>
      <xdr:spPr>
        <a:xfrm>
          <a:off x="8483111" y="133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52378</xdr:rowOff>
    </xdr:from>
    <xdr:to>
      <xdr:col>11</xdr:col>
      <xdr:colOff>358775</xdr:colOff>
      <xdr:row>77</xdr:row>
      <xdr:rowOff>153978</xdr:rowOff>
    </xdr:to>
    <xdr:sp macro="" textlink="">
      <xdr:nvSpPr>
        <xdr:cNvPr id="425" name="円/楕円 424"/>
        <xdr:cNvSpPr/>
      </xdr:nvSpPr>
      <xdr:spPr>
        <a:xfrm>
          <a:off x="7810500" y="132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170505</xdr:rowOff>
    </xdr:from>
    <xdr:ext cx="534377" cy="259045"/>
    <xdr:sp macro="" textlink="">
      <xdr:nvSpPr>
        <xdr:cNvPr id="426" name="テキスト ボックス 425"/>
        <xdr:cNvSpPr txBox="1"/>
      </xdr:nvSpPr>
      <xdr:spPr>
        <a:xfrm>
          <a:off x="7594111" y="130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85361</xdr:rowOff>
    </xdr:from>
    <xdr:to>
      <xdr:col>10</xdr:col>
      <xdr:colOff>155575</xdr:colOff>
      <xdr:row>78</xdr:row>
      <xdr:rowOff>15511</xdr:rowOff>
    </xdr:to>
    <xdr:sp macro="" textlink="">
      <xdr:nvSpPr>
        <xdr:cNvPr id="427" name="円/楕円 426"/>
        <xdr:cNvSpPr/>
      </xdr:nvSpPr>
      <xdr:spPr>
        <a:xfrm>
          <a:off x="6921500" y="132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6638</xdr:rowOff>
    </xdr:from>
    <xdr:ext cx="534377" cy="259045"/>
    <xdr:sp macro="" textlink="">
      <xdr:nvSpPr>
        <xdr:cNvPr id="428" name="テキスト ボックス 427"/>
        <xdr:cNvSpPr txBox="1"/>
      </xdr:nvSpPr>
      <xdr:spPr>
        <a:xfrm>
          <a:off x="6705111" y="133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82012</xdr:rowOff>
    </xdr:from>
    <xdr:to>
      <xdr:col>15</xdr:col>
      <xdr:colOff>180975</xdr:colOff>
      <xdr:row>95</xdr:row>
      <xdr:rowOff>93466</xdr:rowOff>
    </xdr:to>
    <xdr:cxnSp macro="">
      <xdr:nvCxnSpPr>
        <xdr:cNvPr id="453" name="直線コネクタ 452"/>
        <xdr:cNvCxnSpPr/>
      </xdr:nvCxnSpPr>
      <xdr:spPr>
        <a:xfrm flipV="1">
          <a:off x="9639300" y="16369762"/>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80955</xdr:rowOff>
    </xdr:from>
    <xdr:to>
      <xdr:col>14</xdr:col>
      <xdr:colOff>28575</xdr:colOff>
      <xdr:row>95</xdr:row>
      <xdr:rowOff>93466</xdr:rowOff>
    </xdr:to>
    <xdr:cxnSp macro="">
      <xdr:nvCxnSpPr>
        <xdr:cNvPr id="456" name="直線コネクタ 455"/>
        <xdr:cNvCxnSpPr/>
      </xdr:nvCxnSpPr>
      <xdr:spPr>
        <a:xfrm>
          <a:off x="8750300" y="16368705"/>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164052</xdr:rowOff>
    </xdr:from>
    <xdr:to>
      <xdr:col>12</xdr:col>
      <xdr:colOff>511175</xdr:colOff>
      <xdr:row>95</xdr:row>
      <xdr:rowOff>80955</xdr:rowOff>
    </xdr:to>
    <xdr:cxnSp macro="">
      <xdr:nvCxnSpPr>
        <xdr:cNvPr id="459" name="直線コネクタ 458"/>
        <xdr:cNvCxnSpPr/>
      </xdr:nvCxnSpPr>
      <xdr:spPr>
        <a:xfrm>
          <a:off x="7861300" y="16280352"/>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164052</xdr:rowOff>
    </xdr:from>
    <xdr:to>
      <xdr:col>11</xdr:col>
      <xdr:colOff>307975</xdr:colOff>
      <xdr:row>95</xdr:row>
      <xdr:rowOff>32499</xdr:rowOff>
    </xdr:to>
    <xdr:cxnSp macro="">
      <xdr:nvCxnSpPr>
        <xdr:cNvPr id="462" name="直線コネクタ 461"/>
        <xdr:cNvCxnSpPr/>
      </xdr:nvCxnSpPr>
      <xdr:spPr>
        <a:xfrm flipV="1">
          <a:off x="6972300" y="16280352"/>
          <a:ext cx="889000" cy="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31212</xdr:rowOff>
    </xdr:from>
    <xdr:to>
      <xdr:col>15</xdr:col>
      <xdr:colOff>231775</xdr:colOff>
      <xdr:row>95</xdr:row>
      <xdr:rowOff>132812</xdr:rowOff>
    </xdr:to>
    <xdr:sp macro="" textlink="">
      <xdr:nvSpPr>
        <xdr:cNvPr id="472" name="円/楕円 471"/>
        <xdr:cNvSpPr/>
      </xdr:nvSpPr>
      <xdr:spPr>
        <a:xfrm>
          <a:off x="10426700" y="163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9639</xdr:rowOff>
    </xdr:from>
    <xdr:ext cx="534377" cy="259045"/>
    <xdr:sp macro="" textlink="">
      <xdr:nvSpPr>
        <xdr:cNvPr id="473" name="土木費該当値テキスト"/>
        <xdr:cNvSpPr txBox="1"/>
      </xdr:nvSpPr>
      <xdr:spPr>
        <a:xfrm>
          <a:off x="10528300" y="162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42666</xdr:rowOff>
    </xdr:from>
    <xdr:to>
      <xdr:col>14</xdr:col>
      <xdr:colOff>79375</xdr:colOff>
      <xdr:row>95</xdr:row>
      <xdr:rowOff>144266</xdr:rowOff>
    </xdr:to>
    <xdr:sp macro="" textlink="">
      <xdr:nvSpPr>
        <xdr:cNvPr id="474" name="円/楕円 473"/>
        <xdr:cNvSpPr/>
      </xdr:nvSpPr>
      <xdr:spPr>
        <a:xfrm>
          <a:off x="9588500" y="163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135393</xdr:rowOff>
    </xdr:from>
    <xdr:ext cx="534377" cy="259045"/>
    <xdr:sp macro="" textlink="">
      <xdr:nvSpPr>
        <xdr:cNvPr id="475" name="テキスト ボックス 474"/>
        <xdr:cNvSpPr txBox="1"/>
      </xdr:nvSpPr>
      <xdr:spPr>
        <a:xfrm>
          <a:off x="9372111" y="1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30155</xdr:rowOff>
    </xdr:from>
    <xdr:to>
      <xdr:col>12</xdr:col>
      <xdr:colOff>561975</xdr:colOff>
      <xdr:row>95</xdr:row>
      <xdr:rowOff>131755</xdr:rowOff>
    </xdr:to>
    <xdr:sp macro="" textlink="">
      <xdr:nvSpPr>
        <xdr:cNvPr id="476" name="円/楕円 475"/>
        <xdr:cNvSpPr/>
      </xdr:nvSpPr>
      <xdr:spPr>
        <a:xfrm>
          <a:off x="8699500" y="163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122882</xdr:rowOff>
    </xdr:from>
    <xdr:ext cx="534377" cy="259045"/>
    <xdr:sp macro="" textlink="">
      <xdr:nvSpPr>
        <xdr:cNvPr id="477" name="テキスト ボックス 476"/>
        <xdr:cNvSpPr txBox="1"/>
      </xdr:nvSpPr>
      <xdr:spPr>
        <a:xfrm>
          <a:off x="8483111" y="164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113252</xdr:rowOff>
    </xdr:from>
    <xdr:to>
      <xdr:col>11</xdr:col>
      <xdr:colOff>358775</xdr:colOff>
      <xdr:row>95</xdr:row>
      <xdr:rowOff>43402</xdr:rowOff>
    </xdr:to>
    <xdr:sp macro="" textlink="">
      <xdr:nvSpPr>
        <xdr:cNvPr id="478" name="円/楕円 477"/>
        <xdr:cNvSpPr/>
      </xdr:nvSpPr>
      <xdr:spPr>
        <a:xfrm>
          <a:off x="7810500" y="16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59929</xdr:rowOff>
    </xdr:from>
    <xdr:ext cx="534377" cy="259045"/>
    <xdr:sp macro="" textlink="">
      <xdr:nvSpPr>
        <xdr:cNvPr id="479" name="テキスト ボックス 478"/>
        <xdr:cNvSpPr txBox="1"/>
      </xdr:nvSpPr>
      <xdr:spPr>
        <a:xfrm>
          <a:off x="7594111" y="16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153149</xdr:rowOff>
    </xdr:from>
    <xdr:to>
      <xdr:col>10</xdr:col>
      <xdr:colOff>155575</xdr:colOff>
      <xdr:row>95</xdr:row>
      <xdr:rowOff>83299</xdr:rowOff>
    </xdr:to>
    <xdr:sp macro="" textlink="">
      <xdr:nvSpPr>
        <xdr:cNvPr id="480" name="円/楕円 479"/>
        <xdr:cNvSpPr/>
      </xdr:nvSpPr>
      <xdr:spPr>
        <a:xfrm>
          <a:off x="6921500" y="162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99826</xdr:rowOff>
    </xdr:from>
    <xdr:ext cx="534377" cy="259045"/>
    <xdr:sp macro="" textlink="">
      <xdr:nvSpPr>
        <xdr:cNvPr id="481" name="テキスト ボックス 480"/>
        <xdr:cNvSpPr txBox="1"/>
      </xdr:nvSpPr>
      <xdr:spPr>
        <a:xfrm>
          <a:off x="6705111" y="160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88855</xdr:rowOff>
    </xdr:from>
    <xdr:to>
      <xdr:col>23</xdr:col>
      <xdr:colOff>517525</xdr:colOff>
      <xdr:row>37</xdr:row>
      <xdr:rowOff>98561</xdr:rowOff>
    </xdr:to>
    <xdr:cxnSp macro="">
      <xdr:nvCxnSpPr>
        <xdr:cNvPr id="514" name="直線コネクタ 513"/>
        <xdr:cNvCxnSpPr/>
      </xdr:nvCxnSpPr>
      <xdr:spPr>
        <a:xfrm>
          <a:off x="15481300" y="6432505"/>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51679</xdr:rowOff>
    </xdr:from>
    <xdr:to>
      <xdr:col>22</xdr:col>
      <xdr:colOff>365125</xdr:colOff>
      <xdr:row>37</xdr:row>
      <xdr:rowOff>88855</xdr:rowOff>
    </xdr:to>
    <xdr:cxnSp macro="">
      <xdr:nvCxnSpPr>
        <xdr:cNvPr id="517" name="直線コネクタ 516"/>
        <xdr:cNvCxnSpPr/>
      </xdr:nvCxnSpPr>
      <xdr:spPr>
        <a:xfrm>
          <a:off x="14592300" y="6395329"/>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51679</xdr:rowOff>
    </xdr:from>
    <xdr:to>
      <xdr:col>21</xdr:col>
      <xdr:colOff>161925</xdr:colOff>
      <xdr:row>37</xdr:row>
      <xdr:rowOff>110963</xdr:rowOff>
    </xdr:to>
    <xdr:cxnSp macro="">
      <xdr:nvCxnSpPr>
        <xdr:cNvPr id="520" name="直線コネクタ 519"/>
        <xdr:cNvCxnSpPr/>
      </xdr:nvCxnSpPr>
      <xdr:spPr>
        <a:xfrm flipV="1">
          <a:off x="13703300" y="6395329"/>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153388</xdr:rowOff>
    </xdr:from>
    <xdr:to>
      <xdr:col>19</xdr:col>
      <xdr:colOff>644525</xdr:colOff>
      <xdr:row>37</xdr:row>
      <xdr:rowOff>110963</xdr:rowOff>
    </xdr:to>
    <xdr:cxnSp macro="">
      <xdr:nvCxnSpPr>
        <xdr:cNvPr id="523" name="直線コネクタ 522"/>
        <xdr:cNvCxnSpPr/>
      </xdr:nvCxnSpPr>
      <xdr:spPr>
        <a:xfrm>
          <a:off x="12814300" y="6154138"/>
          <a:ext cx="889000" cy="30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47761</xdr:rowOff>
    </xdr:from>
    <xdr:to>
      <xdr:col>23</xdr:col>
      <xdr:colOff>568325</xdr:colOff>
      <xdr:row>37</xdr:row>
      <xdr:rowOff>149361</xdr:rowOff>
    </xdr:to>
    <xdr:sp macro="" textlink="">
      <xdr:nvSpPr>
        <xdr:cNvPr id="533" name="円/楕円 532"/>
        <xdr:cNvSpPr/>
      </xdr:nvSpPr>
      <xdr:spPr>
        <a:xfrm>
          <a:off x="16268700" y="63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26188</xdr:rowOff>
    </xdr:from>
    <xdr:ext cx="534377" cy="259045"/>
    <xdr:sp macro="" textlink="">
      <xdr:nvSpPr>
        <xdr:cNvPr id="534" name="消防費該当値テキスト"/>
        <xdr:cNvSpPr txBox="1"/>
      </xdr:nvSpPr>
      <xdr:spPr>
        <a:xfrm>
          <a:off x="16370300" y="63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38055</xdr:rowOff>
    </xdr:from>
    <xdr:to>
      <xdr:col>22</xdr:col>
      <xdr:colOff>415925</xdr:colOff>
      <xdr:row>37</xdr:row>
      <xdr:rowOff>139655</xdr:rowOff>
    </xdr:to>
    <xdr:sp macro="" textlink="">
      <xdr:nvSpPr>
        <xdr:cNvPr id="535" name="円/楕円 534"/>
        <xdr:cNvSpPr/>
      </xdr:nvSpPr>
      <xdr:spPr>
        <a:xfrm>
          <a:off x="15430500" y="63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130783</xdr:rowOff>
    </xdr:from>
    <xdr:ext cx="534377" cy="259045"/>
    <xdr:sp macro="" textlink="">
      <xdr:nvSpPr>
        <xdr:cNvPr id="536" name="テキスト ボックス 535"/>
        <xdr:cNvSpPr txBox="1"/>
      </xdr:nvSpPr>
      <xdr:spPr>
        <a:xfrm>
          <a:off x="15214111" y="64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879</xdr:rowOff>
    </xdr:from>
    <xdr:to>
      <xdr:col>21</xdr:col>
      <xdr:colOff>212725</xdr:colOff>
      <xdr:row>37</xdr:row>
      <xdr:rowOff>102479</xdr:rowOff>
    </xdr:to>
    <xdr:sp macro="" textlink="">
      <xdr:nvSpPr>
        <xdr:cNvPr id="537" name="円/楕円 536"/>
        <xdr:cNvSpPr/>
      </xdr:nvSpPr>
      <xdr:spPr>
        <a:xfrm>
          <a:off x="14541500" y="63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93606</xdr:rowOff>
    </xdr:from>
    <xdr:ext cx="534377" cy="259045"/>
    <xdr:sp macro="" textlink="">
      <xdr:nvSpPr>
        <xdr:cNvPr id="538" name="テキスト ボックス 537"/>
        <xdr:cNvSpPr txBox="1"/>
      </xdr:nvSpPr>
      <xdr:spPr>
        <a:xfrm>
          <a:off x="14325111" y="64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60163</xdr:rowOff>
    </xdr:from>
    <xdr:to>
      <xdr:col>20</xdr:col>
      <xdr:colOff>9525</xdr:colOff>
      <xdr:row>37</xdr:row>
      <xdr:rowOff>161763</xdr:rowOff>
    </xdr:to>
    <xdr:sp macro="" textlink="">
      <xdr:nvSpPr>
        <xdr:cNvPr id="539" name="円/楕円 538"/>
        <xdr:cNvSpPr/>
      </xdr:nvSpPr>
      <xdr:spPr>
        <a:xfrm>
          <a:off x="13652500" y="64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6840</xdr:rowOff>
    </xdr:from>
    <xdr:ext cx="534377" cy="259045"/>
    <xdr:sp macro="" textlink="">
      <xdr:nvSpPr>
        <xdr:cNvPr id="540" name="テキスト ボックス 539"/>
        <xdr:cNvSpPr txBox="1"/>
      </xdr:nvSpPr>
      <xdr:spPr>
        <a:xfrm>
          <a:off x="13436111" y="61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102588</xdr:rowOff>
    </xdr:from>
    <xdr:to>
      <xdr:col>18</xdr:col>
      <xdr:colOff>492125</xdr:colOff>
      <xdr:row>36</xdr:row>
      <xdr:rowOff>32738</xdr:rowOff>
    </xdr:to>
    <xdr:sp macro="" textlink="">
      <xdr:nvSpPr>
        <xdr:cNvPr id="541" name="円/楕円 540"/>
        <xdr:cNvSpPr/>
      </xdr:nvSpPr>
      <xdr:spPr>
        <a:xfrm>
          <a:off x="12763500" y="61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49265</xdr:rowOff>
    </xdr:from>
    <xdr:ext cx="534377" cy="259045"/>
    <xdr:sp macro="" textlink="">
      <xdr:nvSpPr>
        <xdr:cNvPr id="542" name="テキスト ボックス 541"/>
        <xdr:cNvSpPr txBox="1"/>
      </xdr:nvSpPr>
      <xdr:spPr>
        <a:xfrm>
          <a:off x="12547111" y="58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87740</xdr:rowOff>
    </xdr:from>
    <xdr:to>
      <xdr:col>23</xdr:col>
      <xdr:colOff>517525</xdr:colOff>
      <xdr:row>55</xdr:row>
      <xdr:rowOff>134959</xdr:rowOff>
    </xdr:to>
    <xdr:cxnSp macro="">
      <xdr:nvCxnSpPr>
        <xdr:cNvPr id="569" name="直線コネクタ 568"/>
        <xdr:cNvCxnSpPr/>
      </xdr:nvCxnSpPr>
      <xdr:spPr>
        <a:xfrm flipV="1">
          <a:off x="15481300" y="9517490"/>
          <a:ext cx="8382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110590</xdr:rowOff>
    </xdr:from>
    <xdr:to>
      <xdr:col>22</xdr:col>
      <xdr:colOff>365125</xdr:colOff>
      <xdr:row>55</xdr:row>
      <xdr:rowOff>134959</xdr:rowOff>
    </xdr:to>
    <xdr:cxnSp macro="">
      <xdr:nvCxnSpPr>
        <xdr:cNvPr id="572" name="直線コネクタ 571"/>
        <xdr:cNvCxnSpPr/>
      </xdr:nvCxnSpPr>
      <xdr:spPr>
        <a:xfrm>
          <a:off x="14592300" y="954034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53911</xdr:rowOff>
    </xdr:from>
    <xdr:to>
      <xdr:col>21</xdr:col>
      <xdr:colOff>161925</xdr:colOff>
      <xdr:row>55</xdr:row>
      <xdr:rowOff>110590</xdr:rowOff>
    </xdr:to>
    <xdr:cxnSp macro="">
      <xdr:nvCxnSpPr>
        <xdr:cNvPr id="575" name="直線コネクタ 574"/>
        <xdr:cNvCxnSpPr/>
      </xdr:nvCxnSpPr>
      <xdr:spPr>
        <a:xfrm>
          <a:off x="13703300" y="9483661"/>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135992</xdr:rowOff>
    </xdr:from>
    <xdr:to>
      <xdr:col>19</xdr:col>
      <xdr:colOff>644525</xdr:colOff>
      <xdr:row>55</xdr:row>
      <xdr:rowOff>53911</xdr:rowOff>
    </xdr:to>
    <xdr:cxnSp macro="">
      <xdr:nvCxnSpPr>
        <xdr:cNvPr id="578" name="直線コネクタ 577"/>
        <xdr:cNvCxnSpPr/>
      </xdr:nvCxnSpPr>
      <xdr:spPr>
        <a:xfrm>
          <a:off x="12814300" y="9394292"/>
          <a:ext cx="889000" cy="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36940</xdr:rowOff>
    </xdr:from>
    <xdr:to>
      <xdr:col>23</xdr:col>
      <xdr:colOff>568325</xdr:colOff>
      <xdr:row>55</xdr:row>
      <xdr:rowOff>138540</xdr:rowOff>
    </xdr:to>
    <xdr:sp macro="" textlink="">
      <xdr:nvSpPr>
        <xdr:cNvPr id="588" name="円/楕円 587"/>
        <xdr:cNvSpPr/>
      </xdr:nvSpPr>
      <xdr:spPr>
        <a:xfrm>
          <a:off x="16268700" y="94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59817</xdr:rowOff>
    </xdr:from>
    <xdr:ext cx="599010" cy="259045"/>
    <xdr:sp macro="" textlink="">
      <xdr:nvSpPr>
        <xdr:cNvPr id="589" name="教育費該当値テキスト"/>
        <xdr:cNvSpPr txBox="1"/>
      </xdr:nvSpPr>
      <xdr:spPr>
        <a:xfrm>
          <a:off x="16370300" y="931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123,865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84159</xdr:rowOff>
    </xdr:from>
    <xdr:to>
      <xdr:col>22</xdr:col>
      <xdr:colOff>415925</xdr:colOff>
      <xdr:row>56</xdr:row>
      <xdr:rowOff>14309</xdr:rowOff>
    </xdr:to>
    <xdr:sp macro="" textlink="">
      <xdr:nvSpPr>
        <xdr:cNvPr id="590" name="円/楕円 589"/>
        <xdr:cNvSpPr/>
      </xdr:nvSpPr>
      <xdr:spPr>
        <a:xfrm>
          <a:off x="15430500" y="95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30836</xdr:rowOff>
    </xdr:from>
    <xdr:ext cx="599010" cy="259045"/>
    <xdr:sp macro="" textlink="">
      <xdr:nvSpPr>
        <xdr:cNvPr id="591" name="テキスト ボックス 590"/>
        <xdr:cNvSpPr txBox="1"/>
      </xdr:nvSpPr>
      <xdr:spPr>
        <a:xfrm>
          <a:off x="15181794" y="928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59790</xdr:rowOff>
    </xdr:from>
    <xdr:to>
      <xdr:col>21</xdr:col>
      <xdr:colOff>212725</xdr:colOff>
      <xdr:row>55</xdr:row>
      <xdr:rowOff>161390</xdr:rowOff>
    </xdr:to>
    <xdr:sp macro="" textlink="">
      <xdr:nvSpPr>
        <xdr:cNvPr id="592" name="円/楕円 591"/>
        <xdr:cNvSpPr/>
      </xdr:nvSpPr>
      <xdr:spPr>
        <a:xfrm>
          <a:off x="14541500" y="94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6467</xdr:rowOff>
    </xdr:from>
    <xdr:ext cx="599010" cy="259045"/>
    <xdr:sp macro="" textlink="">
      <xdr:nvSpPr>
        <xdr:cNvPr id="593" name="テキスト ボックス 592"/>
        <xdr:cNvSpPr txBox="1"/>
      </xdr:nvSpPr>
      <xdr:spPr>
        <a:xfrm>
          <a:off x="14292794" y="92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3111</xdr:rowOff>
    </xdr:from>
    <xdr:to>
      <xdr:col>20</xdr:col>
      <xdr:colOff>9525</xdr:colOff>
      <xdr:row>55</xdr:row>
      <xdr:rowOff>104711</xdr:rowOff>
    </xdr:to>
    <xdr:sp macro="" textlink="">
      <xdr:nvSpPr>
        <xdr:cNvPr id="594" name="円/楕円 593"/>
        <xdr:cNvSpPr/>
      </xdr:nvSpPr>
      <xdr:spPr>
        <a:xfrm>
          <a:off x="13652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121238</xdr:rowOff>
    </xdr:from>
    <xdr:ext cx="599010" cy="259045"/>
    <xdr:sp macro="" textlink="">
      <xdr:nvSpPr>
        <xdr:cNvPr id="595" name="テキスト ボックス 594"/>
        <xdr:cNvSpPr txBox="1"/>
      </xdr:nvSpPr>
      <xdr:spPr>
        <a:xfrm>
          <a:off x="13403794" y="920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85192</xdr:rowOff>
    </xdr:from>
    <xdr:to>
      <xdr:col>18</xdr:col>
      <xdr:colOff>492125</xdr:colOff>
      <xdr:row>55</xdr:row>
      <xdr:rowOff>15342</xdr:rowOff>
    </xdr:to>
    <xdr:sp macro="" textlink="">
      <xdr:nvSpPr>
        <xdr:cNvPr id="596" name="円/楕円 595"/>
        <xdr:cNvSpPr/>
      </xdr:nvSpPr>
      <xdr:spPr>
        <a:xfrm>
          <a:off x="12763500" y="93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31869</xdr:rowOff>
    </xdr:from>
    <xdr:ext cx="599010" cy="259045"/>
    <xdr:sp macro="" textlink="">
      <xdr:nvSpPr>
        <xdr:cNvPr id="597" name="テキスト ボックス 596"/>
        <xdr:cNvSpPr txBox="1"/>
      </xdr:nvSpPr>
      <xdr:spPr>
        <a:xfrm>
          <a:off x="12514794" y="91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47079</xdr:rowOff>
    </xdr:from>
    <xdr:to>
      <xdr:col>23</xdr:col>
      <xdr:colOff>517525</xdr:colOff>
      <xdr:row>79</xdr:row>
      <xdr:rowOff>44450</xdr:rowOff>
    </xdr:to>
    <xdr:cxnSp macro="">
      <xdr:nvCxnSpPr>
        <xdr:cNvPr id="626" name="直線コネクタ 625"/>
        <xdr:cNvCxnSpPr/>
      </xdr:nvCxnSpPr>
      <xdr:spPr>
        <a:xfrm flipV="1">
          <a:off x="15481300" y="12734379"/>
          <a:ext cx="838200" cy="8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30155</xdr:rowOff>
    </xdr:from>
    <xdr:to>
      <xdr:col>22</xdr:col>
      <xdr:colOff>365125</xdr:colOff>
      <xdr:row>79</xdr:row>
      <xdr:rowOff>44450</xdr:rowOff>
    </xdr:to>
    <xdr:cxnSp macro="">
      <xdr:nvCxnSpPr>
        <xdr:cNvPr id="629" name="直線コネクタ 628"/>
        <xdr:cNvCxnSpPr/>
      </xdr:nvCxnSpPr>
      <xdr:spPr>
        <a:xfrm>
          <a:off x="14592300" y="13574705"/>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30155</xdr:rowOff>
    </xdr:from>
    <xdr:to>
      <xdr:col>21</xdr:col>
      <xdr:colOff>161925</xdr:colOff>
      <xdr:row>79</xdr:row>
      <xdr:rowOff>39193</xdr:rowOff>
    </xdr:to>
    <xdr:cxnSp macro="">
      <xdr:nvCxnSpPr>
        <xdr:cNvPr id="632" name="直線コネクタ 631"/>
        <xdr:cNvCxnSpPr/>
      </xdr:nvCxnSpPr>
      <xdr:spPr>
        <a:xfrm flipV="1">
          <a:off x="13703300" y="13574705"/>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39193</xdr:rowOff>
    </xdr:from>
    <xdr:to>
      <xdr:col>19</xdr:col>
      <xdr:colOff>644525</xdr:colOff>
      <xdr:row>79</xdr:row>
      <xdr:rowOff>44450</xdr:rowOff>
    </xdr:to>
    <xdr:cxnSp macro="">
      <xdr:nvCxnSpPr>
        <xdr:cNvPr id="635" name="直線コネクタ 634"/>
        <xdr:cNvCxnSpPr/>
      </xdr:nvCxnSpPr>
      <xdr:spPr>
        <a:xfrm flipV="1">
          <a:off x="12814300" y="135837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167729</xdr:rowOff>
    </xdr:from>
    <xdr:to>
      <xdr:col>23</xdr:col>
      <xdr:colOff>568325</xdr:colOff>
      <xdr:row>74</xdr:row>
      <xdr:rowOff>97879</xdr:rowOff>
    </xdr:to>
    <xdr:sp macro="" textlink="">
      <xdr:nvSpPr>
        <xdr:cNvPr id="645" name="円/楕円 644"/>
        <xdr:cNvSpPr/>
      </xdr:nvSpPr>
      <xdr:spPr>
        <a:xfrm>
          <a:off x="16268700" y="126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19156</xdr:rowOff>
    </xdr:from>
    <xdr:ext cx="599010" cy="259045"/>
    <xdr:sp macro="" textlink="">
      <xdr:nvSpPr>
        <xdr:cNvPr id="646" name="災害復旧費該当値テキスト"/>
        <xdr:cNvSpPr txBox="1"/>
      </xdr:nvSpPr>
      <xdr:spPr>
        <a:xfrm>
          <a:off x="16370300" y="125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150805</xdr:rowOff>
    </xdr:from>
    <xdr:to>
      <xdr:col>21</xdr:col>
      <xdr:colOff>212725</xdr:colOff>
      <xdr:row>79</xdr:row>
      <xdr:rowOff>80955</xdr:rowOff>
    </xdr:to>
    <xdr:sp macro="" textlink="">
      <xdr:nvSpPr>
        <xdr:cNvPr id="649" name="円/楕円 648"/>
        <xdr:cNvSpPr/>
      </xdr:nvSpPr>
      <xdr:spPr>
        <a:xfrm>
          <a:off x="14541500" y="135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72082</xdr:rowOff>
    </xdr:from>
    <xdr:ext cx="469744" cy="259045"/>
    <xdr:sp macro="" textlink="">
      <xdr:nvSpPr>
        <xdr:cNvPr id="650" name="テキスト ボックス 649"/>
        <xdr:cNvSpPr txBox="1"/>
      </xdr:nvSpPr>
      <xdr:spPr>
        <a:xfrm>
          <a:off x="14357427" y="1361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159843</xdr:rowOff>
    </xdr:from>
    <xdr:to>
      <xdr:col>20</xdr:col>
      <xdr:colOff>9525</xdr:colOff>
      <xdr:row>79</xdr:row>
      <xdr:rowOff>89993</xdr:rowOff>
    </xdr:to>
    <xdr:sp macro="" textlink="">
      <xdr:nvSpPr>
        <xdr:cNvPr id="651" name="円/楕円 650"/>
        <xdr:cNvSpPr/>
      </xdr:nvSpPr>
      <xdr:spPr>
        <a:xfrm>
          <a:off x="13652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81120</xdr:rowOff>
    </xdr:from>
    <xdr:ext cx="378565" cy="259045"/>
    <xdr:sp macro="" textlink="">
      <xdr:nvSpPr>
        <xdr:cNvPr id="652" name="テキスト ボックス 651"/>
        <xdr:cNvSpPr txBox="1"/>
      </xdr:nvSpPr>
      <xdr:spPr>
        <a:xfrm>
          <a:off x="13514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44369</xdr:rowOff>
    </xdr:from>
    <xdr:to>
      <xdr:col>23</xdr:col>
      <xdr:colOff>517525</xdr:colOff>
      <xdr:row>95</xdr:row>
      <xdr:rowOff>56924</xdr:rowOff>
    </xdr:to>
    <xdr:cxnSp macro="">
      <xdr:nvCxnSpPr>
        <xdr:cNvPr id="681" name="直線コネクタ 680"/>
        <xdr:cNvCxnSpPr/>
      </xdr:nvCxnSpPr>
      <xdr:spPr>
        <a:xfrm flipV="1">
          <a:off x="15481300" y="16332119"/>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166776</xdr:rowOff>
    </xdr:from>
    <xdr:to>
      <xdr:col>22</xdr:col>
      <xdr:colOff>365125</xdr:colOff>
      <xdr:row>95</xdr:row>
      <xdr:rowOff>56924</xdr:rowOff>
    </xdr:to>
    <xdr:cxnSp macro="">
      <xdr:nvCxnSpPr>
        <xdr:cNvPr id="684" name="直線コネクタ 683"/>
        <xdr:cNvCxnSpPr/>
      </xdr:nvCxnSpPr>
      <xdr:spPr>
        <a:xfrm>
          <a:off x="14592300" y="16283076"/>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90084</xdr:rowOff>
    </xdr:from>
    <xdr:to>
      <xdr:col>21</xdr:col>
      <xdr:colOff>161925</xdr:colOff>
      <xdr:row>94</xdr:row>
      <xdr:rowOff>166776</xdr:rowOff>
    </xdr:to>
    <xdr:cxnSp macro="">
      <xdr:nvCxnSpPr>
        <xdr:cNvPr id="687" name="直線コネクタ 686"/>
        <xdr:cNvCxnSpPr/>
      </xdr:nvCxnSpPr>
      <xdr:spPr>
        <a:xfrm>
          <a:off x="13703300" y="16206384"/>
          <a:ext cx="889000" cy="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90084</xdr:rowOff>
    </xdr:from>
    <xdr:to>
      <xdr:col>19</xdr:col>
      <xdr:colOff>644525</xdr:colOff>
      <xdr:row>94</xdr:row>
      <xdr:rowOff>104336</xdr:rowOff>
    </xdr:to>
    <xdr:cxnSp macro="">
      <xdr:nvCxnSpPr>
        <xdr:cNvPr id="690" name="直線コネクタ 689"/>
        <xdr:cNvCxnSpPr/>
      </xdr:nvCxnSpPr>
      <xdr:spPr>
        <a:xfrm flipV="1">
          <a:off x="12814300" y="16206384"/>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165019</xdr:rowOff>
    </xdr:from>
    <xdr:to>
      <xdr:col>23</xdr:col>
      <xdr:colOff>568325</xdr:colOff>
      <xdr:row>95</xdr:row>
      <xdr:rowOff>95169</xdr:rowOff>
    </xdr:to>
    <xdr:sp macro="" textlink="">
      <xdr:nvSpPr>
        <xdr:cNvPr id="700" name="円/楕円 699"/>
        <xdr:cNvSpPr/>
      </xdr:nvSpPr>
      <xdr:spPr>
        <a:xfrm>
          <a:off x="16268700" y="162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16446</xdr:rowOff>
    </xdr:from>
    <xdr:ext cx="599010" cy="259045"/>
    <xdr:sp macro="" textlink="">
      <xdr:nvSpPr>
        <xdr:cNvPr id="701" name="公債費該当値テキスト"/>
        <xdr:cNvSpPr txBox="1"/>
      </xdr:nvSpPr>
      <xdr:spPr>
        <a:xfrm>
          <a:off x="16370300" y="161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6124</xdr:rowOff>
    </xdr:from>
    <xdr:to>
      <xdr:col>22</xdr:col>
      <xdr:colOff>415925</xdr:colOff>
      <xdr:row>95</xdr:row>
      <xdr:rowOff>107724</xdr:rowOff>
    </xdr:to>
    <xdr:sp macro="" textlink="">
      <xdr:nvSpPr>
        <xdr:cNvPr id="702" name="円/楕円 701"/>
        <xdr:cNvSpPr/>
      </xdr:nvSpPr>
      <xdr:spPr>
        <a:xfrm>
          <a:off x="154305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124251</xdr:rowOff>
    </xdr:from>
    <xdr:ext cx="599010" cy="259045"/>
    <xdr:sp macro="" textlink="">
      <xdr:nvSpPr>
        <xdr:cNvPr id="703" name="テキスト ボックス 702"/>
        <xdr:cNvSpPr txBox="1"/>
      </xdr:nvSpPr>
      <xdr:spPr>
        <a:xfrm>
          <a:off x="15181794" y="1606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115976</xdr:rowOff>
    </xdr:from>
    <xdr:to>
      <xdr:col>21</xdr:col>
      <xdr:colOff>212725</xdr:colOff>
      <xdr:row>95</xdr:row>
      <xdr:rowOff>46126</xdr:rowOff>
    </xdr:to>
    <xdr:sp macro="" textlink="">
      <xdr:nvSpPr>
        <xdr:cNvPr id="704" name="円/楕円 703"/>
        <xdr:cNvSpPr/>
      </xdr:nvSpPr>
      <xdr:spPr>
        <a:xfrm>
          <a:off x="14541500" y="162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62653</xdr:rowOff>
    </xdr:from>
    <xdr:ext cx="599010" cy="259045"/>
    <xdr:sp macro="" textlink="">
      <xdr:nvSpPr>
        <xdr:cNvPr id="705" name="テキスト ボックス 704"/>
        <xdr:cNvSpPr txBox="1"/>
      </xdr:nvSpPr>
      <xdr:spPr>
        <a:xfrm>
          <a:off x="14292794" y="160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39284</xdr:rowOff>
    </xdr:from>
    <xdr:to>
      <xdr:col>20</xdr:col>
      <xdr:colOff>9525</xdr:colOff>
      <xdr:row>94</xdr:row>
      <xdr:rowOff>140884</xdr:rowOff>
    </xdr:to>
    <xdr:sp macro="" textlink="">
      <xdr:nvSpPr>
        <xdr:cNvPr id="706" name="円/楕円 705"/>
        <xdr:cNvSpPr/>
      </xdr:nvSpPr>
      <xdr:spPr>
        <a:xfrm>
          <a:off x="13652500" y="161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157411</xdr:rowOff>
    </xdr:from>
    <xdr:ext cx="599010" cy="259045"/>
    <xdr:sp macro="" textlink="">
      <xdr:nvSpPr>
        <xdr:cNvPr id="707" name="テキスト ボックス 706"/>
        <xdr:cNvSpPr txBox="1"/>
      </xdr:nvSpPr>
      <xdr:spPr>
        <a:xfrm>
          <a:off x="13403794" y="1593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53536</xdr:rowOff>
    </xdr:from>
    <xdr:to>
      <xdr:col>18</xdr:col>
      <xdr:colOff>492125</xdr:colOff>
      <xdr:row>94</xdr:row>
      <xdr:rowOff>155136</xdr:rowOff>
    </xdr:to>
    <xdr:sp macro="" textlink="">
      <xdr:nvSpPr>
        <xdr:cNvPr id="708" name="円/楕円 707"/>
        <xdr:cNvSpPr/>
      </xdr:nvSpPr>
      <xdr:spPr>
        <a:xfrm>
          <a:off x="12763500" y="161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213</xdr:rowOff>
    </xdr:from>
    <xdr:ext cx="599010" cy="259045"/>
    <xdr:sp macro="" textlink="">
      <xdr:nvSpPr>
        <xdr:cNvPr id="709" name="テキスト ボックス 708"/>
        <xdr:cNvSpPr txBox="1"/>
      </xdr:nvSpPr>
      <xdr:spPr>
        <a:xfrm>
          <a:off x="12514794" y="159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a:solidFill>
                <a:schemeClr val="dk1"/>
              </a:solidFill>
              <a:latin typeface="+mn-lt"/>
              <a:ea typeface="+mn-ea"/>
              <a:cs typeface="+mn-cs"/>
            </a:rPr>
            <a:t>年度ごとの上下があるが、概ね類似団体と同等の数値である。一方で、公債費が類似団体と比べて高い数値を示している。予算段階においても公債費を抑制することを重要視しており、地方債残高は減少傾向となっている。今後も健全な財政運営を図るべく注視していきたい。</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財政調整基金残高は、健全な財政運営に努めた予算編成や公債費の減少により増加傾向にあったが、平成２８年度については、大雨による災害復旧費の増に伴い、減少した。</a:t>
          </a:r>
          <a:endParaRPr kumimoji="1" lang="en-US" sz="1400">
            <a:solidFill>
              <a:schemeClr val="dk1"/>
            </a:solidFill>
            <a:latin typeface="+mn-lt"/>
            <a:ea typeface="+mn-ea"/>
            <a:cs typeface="+mn-cs"/>
          </a:endParaRPr>
        </a:p>
        <a:p>
          <a:r>
            <a:rPr kumimoji="1" lang="ja-JP" altLang="en-US" sz="1400">
              <a:latin typeface="ＭＳ ゴシック" pitchFamily="49" charset="-128"/>
              <a:ea typeface="ＭＳ ゴシック" pitchFamily="49" charset="-128"/>
            </a:rPr>
            <a:t>　実質単年度収支が黒字の数値になるように、適正な財政運営を進めていきたい。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連結実質赤字比率について、赤字額は生じていないことから比率は算出されていない。引き続き健全な財政運営に努めていきたい。</a:t>
          </a:r>
          <a:endParaRPr lang="ja-JP" altLang="en-US"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5985974</v>
      </c>
      <c r="BO4" s="411"/>
      <c r="BP4" s="411"/>
      <c r="BQ4" s="411"/>
      <c r="BR4" s="411"/>
      <c r="BS4" s="411"/>
      <c r="BT4" s="411"/>
      <c r="BU4" s="412"/>
      <c r="BV4" s="410">
        <v>5952567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3.1</v>
      </c>
      <c r="CU4" s="588"/>
      <c r="CV4" s="588"/>
      <c r="CW4" s="588"/>
      <c r="CX4" s="588"/>
      <c r="CY4" s="588"/>
      <c r="CZ4" s="588"/>
      <c r="DA4" s="589"/>
      <c r="DB4" s="587">
        <v>3.4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5795861</v>
      </c>
      <c r="BO5" s="416"/>
      <c r="BP5" s="416"/>
      <c r="BQ5" s="416"/>
      <c r="BR5" s="416"/>
      <c r="BS5" s="416"/>
      <c r="BT5" s="416"/>
      <c r="BU5" s="417"/>
      <c r="BV5" s="415">
        <v>5830143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82.5</v>
      </c>
      <c r="CU5" s="386"/>
      <c r="CV5" s="386"/>
      <c r="CW5" s="386"/>
      <c r="CX5" s="386"/>
      <c r="CY5" s="386"/>
      <c r="CZ5" s="386"/>
      <c r="DA5" s="387"/>
      <c r="DB5" s="385">
        <v>83.5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190113</v>
      </c>
      <c r="BO6" s="416"/>
      <c r="BP6" s="416"/>
      <c r="BQ6" s="416"/>
      <c r="BR6" s="416"/>
      <c r="BS6" s="416"/>
      <c r="BT6" s="416"/>
      <c r="BU6" s="417"/>
      <c r="BV6" s="415">
        <v>122424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85.7</v>
      </c>
      <c r="CU6" s="562"/>
      <c r="CV6" s="562"/>
      <c r="CW6" s="562"/>
      <c r="CX6" s="562"/>
      <c r="CY6" s="562"/>
      <c r="CZ6" s="562"/>
      <c r="DA6" s="563"/>
      <c r="DB6" s="561">
        <v>87.8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80869</v>
      </c>
      <c r="BO7" s="416"/>
      <c r="BP7" s="416"/>
      <c r="BQ7" s="416"/>
      <c r="BR7" s="416"/>
      <c r="BS7" s="416"/>
      <c r="BT7" s="416"/>
      <c r="BU7" s="417"/>
      <c r="BV7" s="415" t="s">
        <v>91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3503842</v>
      </c>
      <c r="CU7" s="416"/>
      <c r="CV7" s="416"/>
      <c r="CW7" s="416"/>
      <c r="CX7" s="416"/>
      <c r="CY7" s="416"/>
      <c r="CZ7" s="416"/>
      <c r="DA7" s="417"/>
      <c r="DB7" s="415">
        <v>3572971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78</v>
      </c>
      <c r="AV8" s="473"/>
      <c r="AW8" s="473"/>
      <c r="AX8" s="473"/>
      <c r="AY8" s="395" t="s">
        <v>94</v>
      </c>
      <c r="AZ8" s="396"/>
      <c r="BA8" s="396"/>
      <c r="BB8" s="396"/>
      <c r="BC8" s="396"/>
      <c r="BD8" s="396"/>
      <c r="BE8" s="396"/>
      <c r="BF8" s="396"/>
      <c r="BG8" s="396"/>
      <c r="BH8" s="396"/>
      <c r="BI8" s="396"/>
      <c r="BJ8" s="396"/>
      <c r="BK8" s="396"/>
      <c r="BL8" s="396"/>
      <c r="BM8" s="397"/>
      <c r="BN8" s="415">
        <v>109244</v>
      </c>
      <c r="BO8" s="416"/>
      <c r="BP8" s="416"/>
      <c r="BQ8" s="416"/>
      <c r="BR8" s="416"/>
      <c r="BS8" s="416"/>
      <c r="BT8" s="416"/>
      <c r="BU8" s="417"/>
      <c r="BV8" s="415">
        <v>122424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0.19</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5592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-13180</v>
      </c>
      <c r="BO9" s="416"/>
      <c r="BP9" s="416"/>
      <c r="BQ9" s="416"/>
      <c r="BR9" s="416"/>
      <c r="BS9" s="416"/>
      <c r="BT9" s="416"/>
      <c r="BU9" s="417"/>
      <c r="BV9" s="415">
        <v>30703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5775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5308</v>
      </c>
      <c r="BO10" s="416"/>
      <c r="BP10" s="416"/>
      <c r="BQ10" s="416"/>
      <c r="BR10" s="416"/>
      <c r="BS10" s="416"/>
      <c r="BT10" s="416"/>
      <c r="BU10" s="417"/>
      <c r="BV10" s="415">
        <v>95261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5700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222406</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5606</v>
      </c>
      <c r="S13" s="517"/>
      <c r="T13" s="517"/>
      <c r="U13" s="517"/>
      <c r="V13" s="518"/>
      <c r="W13" s="504" t="s">
        <v>124</v>
      </c>
      <c r="X13" s="428"/>
      <c r="Y13" s="428"/>
      <c r="Z13" s="428"/>
      <c r="AA13" s="428"/>
      <c r="AB13" s="429"/>
      <c r="AC13" s="391">
        <v>1070</v>
      </c>
      <c r="AD13" s="392"/>
      <c r="AE13" s="392"/>
      <c r="AF13" s="392"/>
      <c r="AG13" s="393"/>
      <c r="AH13" s="391">
        <v>1181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-230278</v>
      </c>
      <c r="BO13" s="416"/>
      <c r="BP13" s="416"/>
      <c r="BQ13" s="416"/>
      <c r="BR13" s="416"/>
      <c r="BS13" s="416"/>
      <c r="BT13" s="416"/>
      <c r="BU13" s="417"/>
      <c r="BV13" s="415">
        <v>125964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10.6</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5733</v>
      </c>
      <c r="S14" s="517"/>
      <c r="T14" s="517"/>
      <c r="U14" s="517"/>
      <c r="V14" s="518"/>
      <c r="W14" s="519"/>
      <c r="X14" s="431"/>
      <c r="Y14" s="431"/>
      <c r="Z14" s="431"/>
      <c r="AA14" s="431"/>
      <c r="AB14" s="432"/>
      <c r="AC14" s="509">
        <v>36.6</v>
      </c>
      <c r="AD14" s="510"/>
      <c r="AE14" s="510"/>
      <c r="AF14" s="510"/>
      <c r="AG14" s="511"/>
      <c r="AH14" s="509">
        <v>41.1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6.2</v>
      </c>
      <c r="CU14" s="488"/>
      <c r="CV14" s="488"/>
      <c r="CW14" s="488"/>
      <c r="CX14" s="488"/>
      <c r="CY14" s="488"/>
      <c r="CZ14" s="488"/>
      <c r="DA14" s="489"/>
      <c r="DB14" s="520">
        <v>5.7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5664</v>
      </c>
      <c r="S15" s="517"/>
      <c r="T15" s="517"/>
      <c r="U15" s="517"/>
      <c r="V15" s="518"/>
      <c r="W15" s="504" t="s">
        <v>131</v>
      </c>
      <c r="X15" s="428"/>
      <c r="Y15" s="428"/>
      <c r="Z15" s="428"/>
      <c r="AA15" s="428"/>
      <c r="AB15" s="429"/>
      <c r="AC15" s="391">
        <v>427</v>
      </c>
      <c r="AD15" s="392"/>
      <c r="AE15" s="392"/>
      <c r="AF15" s="392"/>
      <c r="AG15" s="393"/>
      <c r="AH15" s="391">
        <v>353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638885</v>
      </c>
      <c r="BO15" s="411"/>
      <c r="BP15" s="411"/>
      <c r="BQ15" s="411"/>
      <c r="BR15" s="411"/>
      <c r="BS15" s="411"/>
      <c r="BT15" s="411"/>
      <c r="BU15" s="412"/>
      <c r="BV15" s="410">
        <v>651722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14.6</v>
      </c>
      <c r="AD16" s="510"/>
      <c r="AE16" s="510"/>
      <c r="AF16" s="510"/>
      <c r="AG16" s="511"/>
      <c r="AH16" s="509">
        <v>12.3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3216030</v>
      </c>
      <c r="BO16" s="416"/>
      <c r="BP16" s="416"/>
      <c r="BQ16" s="416"/>
      <c r="BR16" s="416"/>
      <c r="BS16" s="416"/>
      <c r="BT16" s="416"/>
      <c r="BU16" s="417"/>
      <c r="BV16" s="415">
        <v>3240138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1426</v>
      </c>
      <c r="AD17" s="392"/>
      <c r="AE17" s="392"/>
      <c r="AF17" s="392"/>
      <c r="AG17" s="393"/>
      <c r="AH17" s="391">
        <v>1340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794944</v>
      </c>
      <c r="BO17" s="416"/>
      <c r="BP17" s="416"/>
      <c r="BQ17" s="416"/>
      <c r="BR17" s="416"/>
      <c r="BS17" s="416"/>
      <c r="BT17" s="416"/>
      <c r="BU17" s="417"/>
      <c r="BV17" s="415">
        <v>810172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585.80999999999995</v>
      </c>
      <c r="M18" s="480"/>
      <c r="N18" s="480"/>
      <c r="O18" s="480"/>
      <c r="P18" s="480"/>
      <c r="Q18" s="480"/>
      <c r="R18" s="481"/>
      <c r="S18" s="481"/>
      <c r="T18" s="481"/>
      <c r="U18" s="481"/>
      <c r="V18" s="482"/>
      <c r="W18" s="496"/>
      <c r="X18" s="497"/>
      <c r="Y18" s="497"/>
      <c r="Z18" s="497"/>
      <c r="AA18" s="497"/>
      <c r="AB18" s="505"/>
      <c r="AC18" s="379">
        <v>48.8</v>
      </c>
      <c r="AD18" s="380"/>
      <c r="AE18" s="380"/>
      <c r="AF18" s="380"/>
      <c r="AG18" s="483"/>
      <c r="AH18" s="379">
        <v>46.6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2970416</v>
      </c>
      <c r="BO18" s="416"/>
      <c r="BP18" s="416"/>
      <c r="BQ18" s="416"/>
      <c r="BR18" s="416"/>
      <c r="BS18" s="416"/>
      <c r="BT18" s="416"/>
      <c r="BU18" s="417"/>
      <c r="BV18" s="415">
        <v>3011422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4249291</v>
      </c>
      <c r="BO19" s="416"/>
      <c r="BP19" s="416"/>
      <c r="BQ19" s="416"/>
      <c r="BR19" s="416"/>
      <c r="BS19" s="416"/>
      <c r="BT19" s="416"/>
      <c r="BU19" s="417"/>
      <c r="BV19" s="415">
        <v>4026699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2405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6571520</v>
      </c>
      <c r="BO23" s="416"/>
      <c r="BP23" s="416"/>
      <c r="BQ23" s="416"/>
      <c r="BR23" s="416"/>
      <c r="BS23" s="416"/>
      <c r="BT23" s="416"/>
      <c r="BU23" s="417"/>
      <c r="BV23" s="415">
        <v>6782424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7200</v>
      </c>
      <c r="R24" s="392"/>
      <c r="S24" s="392"/>
      <c r="T24" s="392"/>
      <c r="U24" s="392"/>
      <c r="V24" s="393"/>
      <c r="W24" s="457"/>
      <c r="X24" s="448"/>
      <c r="Y24" s="449"/>
      <c r="Z24" s="388" t="s">
        <v>155</v>
      </c>
      <c r="AA24" s="389"/>
      <c r="AB24" s="389"/>
      <c r="AC24" s="389"/>
      <c r="AD24" s="389"/>
      <c r="AE24" s="389"/>
      <c r="AF24" s="389"/>
      <c r="AG24" s="390"/>
      <c r="AH24" s="391">
        <v>108</v>
      </c>
      <c r="AI24" s="392"/>
      <c r="AJ24" s="392"/>
      <c r="AK24" s="392"/>
      <c r="AL24" s="393"/>
      <c r="AM24" s="391">
        <v>312876</v>
      </c>
      <c r="AN24" s="392"/>
      <c r="AO24" s="392"/>
      <c r="AP24" s="392"/>
      <c r="AQ24" s="392"/>
      <c r="AR24" s="393"/>
      <c r="AS24" s="391">
        <v>2897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6308294</v>
      </c>
      <c r="BO24" s="416"/>
      <c r="BP24" s="416"/>
      <c r="BQ24" s="416"/>
      <c r="BR24" s="416"/>
      <c r="BS24" s="416"/>
      <c r="BT24" s="416"/>
      <c r="BU24" s="417"/>
      <c r="BV24" s="415">
        <v>6486657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37107</v>
      </c>
      <c r="BO25" s="411"/>
      <c r="BP25" s="411"/>
      <c r="BQ25" s="411"/>
      <c r="BR25" s="411"/>
      <c r="BS25" s="411"/>
      <c r="BT25" s="411"/>
      <c r="BU25" s="412"/>
      <c r="BV25" s="410">
        <v>33627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2800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11238</v>
      </c>
      <c r="AN27" s="392"/>
      <c r="AO27" s="392"/>
      <c r="AP27" s="392"/>
      <c r="AQ27" s="392"/>
      <c r="AR27" s="393"/>
      <c r="AS27" s="391">
        <v>3746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1083483</v>
      </c>
      <c r="BO28" s="411"/>
      <c r="BP28" s="411"/>
      <c r="BQ28" s="411"/>
      <c r="BR28" s="411"/>
      <c r="BS28" s="411"/>
      <c r="BT28" s="411"/>
      <c r="BU28" s="412"/>
      <c r="BV28" s="410">
        <v>1300581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2050</v>
      </c>
      <c r="R29" s="392"/>
      <c r="S29" s="392"/>
      <c r="T29" s="392"/>
      <c r="U29" s="392"/>
      <c r="V29" s="393"/>
      <c r="W29" s="458"/>
      <c r="X29" s="459"/>
      <c r="Y29" s="460"/>
      <c r="Z29" s="388" t="s">
        <v>171</v>
      </c>
      <c r="AA29" s="389"/>
      <c r="AB29" s="389"/>
      <c r="AC29" s="389"/>
      <c r="AD29" s="389"/>
      <c r="AE29" s="389"/>
      <c r="AF29" s="389"/>
      <c r="AG29" s="390"/>
      <c r="AH29" s="391">
        <v>111</v>
      </c>
      <c r="AI29" s="392"/>
      <c r="AJ29" s="392"/>
      <c r="AK29" s="392"/>
      <c r="AL29" s="393"/>
      <c r="AM29" s="391">
        <v>324114</v>
      </c>
      <c r="AN29" s="392"/>
      <c r="AO29" s="392"/>
      <c r="AP29" s="392"/>
      <c r="AQ29" s="392"/>
      <c r="AR29" s="393"/>
      <c r="AS29" s="391">
        <v>2920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400480</v>
      </c>
      <c r="BO29" s="416"/>
      <c r="BP29" s="416"/>
      <c r="BQ29" s="416"/>
      <c r="BR29" s="416"/>
      <c r="BS29" s="416"/>
      <c r="BT29" s="416"/>
      <c r="BU29" s="417"/>
      <c r="BV29" s="415">
        <v>409156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669039</v>
      </c>
      <c r="BO30" s="419"/>
      <c r="BP30" s="419"/>
      <c r="BQ30" s="419"/>
      <c r="BR30" s="419"/>
      <c r="BS30" s="419"/>
      <c r="BT30" s="419"/>
      <c r="BU30" s="420"/>
      <c r="BV30" s="418">
        <v>666271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日高中部消防組合（一般会計）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日高軽種馬共同育成公社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国民健康保険診療所事業特別会計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日高中部衛生施設組合（一般会計）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にいかっぷホロシリ乗馬クラブ</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介護サービス特別会計事業勘定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日高中部広域連合（一般会計）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新冠ヒルズ</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日高中部広域連合（介護保険特別会計）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日高管内地方税滞納整理機構</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日高地区交通災害共済組合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2.67</v>
      </c>
      <c r="G34" s="33">
        <v>2.23</v>
      </c>
      <c r="H34" s="33">
        <v>2.5499999999999998</v>
      </c>
      <c r="I34" s="33">
        <v>3.42</v>
      </c>
      <c r="J34" s="34">
        <v>3.11</v>
      </c>
      <c r="K34" s="22"/>
      <c r="L34" s="22"/>
      <c r="M34" s="22"/>
      <c r="N34" s="22"/>
      <c r="O34" s="22"/>
      <c r="P34" s="22"/>
    </row>
    <row r="35" spans="1:16" ht="39" customHeight="1">
      <c r="A35" s="22"/>
      <c r="B35" s="35"/>
      <c r="C35" s="1178" t="s">
        <v>524</v>
      </c>
      <c r="D35" s="1179"/>
      <c r="E35" s="1180"/>
      <c r="F35" s="36">
        <v>0.34</v>
      </c>
      <c r="G35" s="37">
        <v>0.89</v>
      </c>
      <c r="H35" s="37">
        <v>1.41</v>
      </c>
      <c r="I35" s="37">
        <v>1.04</v>
      </c>
      <c r="J35" s="38">
        <v>1.43</v>
      </c>
      <c r="K35" s="22"/>
      <c r="L35" s="22"/>
      <c r="M35" s="22"/>
      <c r="N35" s="22"/>
      <c r="O35" s="22"/>
      <c r="P35" s="22"/>
    </row>
    <row r="36" spans="1:16" ht="39" customHeight="1">
      <c r="A36" s="22"/>
      <c r="B36" s="35"/>
      <c r="C36" s="1178" t="s">
        <v>525</v>
      </c>
      <c r="D36" s="1179"/>
      <c r="E36" s="1180"/>
      <c r="F36" s="36">
        <v>0.28000000000000003</v>
      </c>
      <c r="G36" s="37">
        <v>7.0000000000000007E-2</v>
      </c>
      <c r="H36" s="37">
        <v>0.28999999999999998</v>
      </c>
      <c r="I36" s="37">
        <v>0.32</v>
      </c>
      <c r="J36" s="38">
        <v>0.32</v>
      </c>
      <c r="K36" s="22"/>
      <c r="L36" s="22"/>
      <c r="M36" s="22"/>
      <c r="N36" s="22"/>
      <c r="O36" s="22"/>
      <c r="P36" s="22"/>
    </row>
    <row r="37" spans="1:16" ht="39" customHeight="1">
      <c r="A37" s="22"/>
      <c r="B37" s="35"/>
      <c r="C37" s="1178" t="s">
        <v>526</v>
      </c>
      <c r="D37" s="1179"/>
      <c r="E37" s="1180"/>
      <c r="F37" s="36">
        <v>7.0000000000000007E-2</v>
      </c>
      <c r="G37" s="37">
        <v>0.05</v>
      </c>
      <c r="H37" s="37">
        <v>0.12</v>
      </c>
      <c r="I37" s="37">
        <v>0.24</v>
      </c>
      <c r="J37" s="38">
        <v>0.25</v>
      </c>
      <c r="K37" s="22"/>
      <c r="L37" s="22"/>
      <c r="M37" s="22"/>
      <c r="N37" s="22"/>
      <c r="O37" s="22"/>
      <c r="P37" s="22"/>
    </row>
    <row r="38" spans="1:16" ht="39" customHeight="1">
      <c r="A38" s="22"/>
      <c r="B38" s="35"/>
      <c r="C38" s="1178" t="s">
        <v>527</v>
      </c>
      <c r="D38" s="1179"/>
      <c r="E38" s="1180"/>
      <c r="F38" s="36" t="s">
        <v>528</v>
      </c>
      <c r="G38" s="37">
        <v>0.15</v>
      </c>
      <c r="H38" s="37">
        <v>0.36</v>
      </c>
      <c r="I38" s="37">
        <v>0.16</v>
      </c>
      <c r="J38" s="38">
        <v>0.12</v>
      </c>
      <c r="K38" s="22"/>
      <c r="L38" s="22"/>
      <c r="M38" s="22"/>
      <c r="N38" s="22"/>
      <c r="O38" s="22"/>
      <c r="P38" s="22"/>
    </row>
    <row r="39" spans="1:16" ht="39" customHeight="1">
      <c r="A39" s="22"/>
      <c r="B39" s="35"/>
      <c r="C39" s="1178" t="s">
        <v>529</v>
      </c>
      <c r="D39" s="1179"/>
      <c r="E39" s="1180"/>
      <c r="F39" s="36">
        <v>0.04</v>
      </c>
      <c r="G39" s="37">
        <v>0.04</v>
      </c>
      <c r="H39" s="37">
        <v>0.04</v>
      </c>
      <c r="I39" s="37">
        <v>0.09</v>
      </c>
      <c r="J39" s="38">
        <v>7.0000000000000007E-2</v>
      </c>
      <c r="K39" s="22"/>
      <c r="L39" s="22"/>
      <c r="M39" s="22"/>
      <c r="N39" s="22"/>
      <c r="O39" s="22"/>
      <c r="P39" s="22"/>
    </row>
    <row r="40" spans="1:16" ht="39" customHeight="1">
      <c r="A40" s="22"/>
      <c r="B40" s="35"/>
      <c r="C40" s="1178" t="s">
        <v>530</v>
      </c>
      <c r="D40" s="1179"/>
      <c r="E40" s="1180"/>
      <c r="F40" s="36">
        <v>0.01</v>
      </c>
      <c r="G40" s="37">
        <v>0</v>
      </c>
      <c r="H40" s="37">
        <v>0</v>
      </c>
      <c r="I40" s="37">
        <v>0.01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927</v>
      </c>
      <c r="L45" s="60">
        <v>806</v>
      </c>
      <c r="M45" s="60">
        <v>835</v>
      </c>
      <c r="N45" s="60">
        <v>759</v>
      </c>
      <c r="O45" s="61">
        <v>760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191</v>
      </c>
      <c r="L48" s="64">
        <v>171</v>
      </c>
      <c r="M48" s="64">
        <v>151</v>
      </c>
      <c r="N48" s="64">
        <v>145</v>
      </c>
      <c r="O48" s="65">
        <v>154</v>
      </c>
      <c r="P48" s="48"/>
      <c r="Q48" s="48"/>
      <c r="R48" s="48"/>
      <c r="S48" s="48"/>
      <c r="T48" s="48"/>
      <c r="U48" s="48"/>
    </row>
    <row r="49" spans="1:21" ht="30.75" customHeight="1">
      <c r="A49" s="48"/>
      <c r="B49" s="1196"/>
      <c r="C49" s="1197"/>
      <c r="D49" s="62"/>
      <c r="E49" s="1188" t="s">
        <v>16</v>
      </c>
      <c r="F49" s="1188"/>
      <c r="G49" s="1188"/>
      <c r="H49" s="1188"/>
      <c r="I49" s="1188"/>
      <c r="J49" s="1189"/>
      <c r="K49" s="63">
        <v>27</v>
      </c>
      <c r="L49" s="64">
        <v>62</v>
      </c>
      <c r="M49" s="64">
        <v>64</v>
      </c>
      <c r="N49" s="64">
        <v>65</v>
      </c>
      <c r="O49" s="65">
        <v>67</v>
      </c>
      <c r="P49" s="48"/>
      <c r="Q49" s="48"/>
      <c r="R49" s="48"/>
      <c r="S49" s="48"/>
      <c r="T49" s="48"/>
      <c r="U49" s="48"/>
    </row>
    <row r="50" spans="1:21" ht="30.75" customHeight="1">
      <c r="A50" s="48"/>
      <c r="B50" s="1196"/>
      <c r="C50" s="1197"/>
      <c r="D50" s="62"/>
      <c r="E50" s="1188" t="s">
        <v>17</v>
      </c>
      <c r="F50" s="1188"/>
      <c r="G50" s="1188"/>
      <c r="H50" s="1188"/>
      <c r="I50" s="1188"/>
      <c r="J50" s="1189"/>
      <c r="K50" s="63">
        <v>30</v>
      </c>
      <c r="L50" s="64">
        <v>27</v>
      </c>
      <c r="M50" s="64">
        <v>15</v>
      </c>
      <c r="N50" s="64">
        <v>9</v>
      </c>
      <c r="O50" s="65">
        <v>2</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768</v>
      </c>
      <c r="L52" s="64">
        <v>735</v>
      </c>
      <c r="M52" s="64">
        <v>686</v>
      </c>
      <c r="N52" s="64">
        <v>646</v>
      </c>
      <c r="O52" s="65">
        <v>755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331</v>
      </c>
      <c r="M53" s="69">
        <v>379</v>
      </c>
      <c r="N53" s="69">
        <v>332</v>
      </c>
      <c r="O53" s="70">
        <v>228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7634</v>
      </c>
      <c r="J41" s="83">
        <v>7332</v>
      </c>
      <c r="K41" s="83">
        <v>7044</v>
      </c>
      <c r="L41" s="83">
        <v>6824</v>
      </c>
      <c r="M41" s="84">
        <v>6603</v>
      </c>
    </row>
    <row r="42" spans="2:13" ht="27.75" customHeight="1">
      <c r="B42" s="1204"/>
      <c r="C42" s="1205"/>
      <c r="D42" s="85"/>
      <c r="E42" s="1208" t="s">
        <v>26</v>
      </c>
      <c r="F42" s="1208"/>
      <c r="G42" s="1208"/>
      <c r="H42" s="1209"/>
      <c r="I42" s="86">
        <v>30</v>
      </c>
      <c r="J42" s="87">
        <v>18</v>
      </c>
      <c r="K42" s="87">
        <v>6</v>
      </c>
      <c r="L42" s="87" t="s">
        <v>477</v>
      </c>
      <c r="M42" s="88" t="s">
        <v>477</v>
      </c>
    </row>
    <row r="43" spans="2:13" ht="27.75" customHeight="1">
      <c r="B43" s="1204"/>
      <c r="C43" s="1205"/>
      <c r="D43" s="85"/>
      <c r="E43" s="1208" t="s">
        <v>27</v>
      </c>
      <c r="F43" s="1208"/>
      <c r="G43" s="1208"/>
      <c r="H43" s="1209"/>
      <c r="I43" s="86">
        <v>1833</v>
      </c>
      <c r="J43" s="87">
        <v>1767</v>
      </c>
      <c r="K43" s="87">
        <v>1727</v>
      </c>
      <c r="L43" s="87">
        <v>1669</v>
      </c>
      <c r="M43" s="88">
        <v>1547</v>
      </c>
    </row>
    <row r="44" spans="2:13" ht="27.75" customHeight="1">
      <c r="B44" s="1204"/>
      <c r="C44" s="1205"/>
      <c r="D44" s="85"/>
      <c r="E44" s="1208" t="s">
        <v>28</v>
      </c>
      <c r="F44" s="1208"/>
      <c r="G44" s="1208"/>
      <c r="H44" s="1209"/>
      <c r="I44" s="86">
        <v>296</v>
      </c>
      <c r="J44" s="87">
        <v>271</v>
      </c>
      <c r="K44" s="87">
        <v>210</v>
      </c>
      <c r="L44" s="87">
        <v>148</v>
      </c>
      <c r="M44" s="88">
        <v>84</v>
      </c>
    </row>
    <row r="45" spans="2:13" ht="27.75" customHeight="1">
      <c r="B45" s="1204"/>
      <c r="C45" s="1205"/>
      <c r="D45" s="85"/>
      <c r="E45" s="1208" t="s">
        <v>29</v>
      </c>
      <c r="F45" s="1208"/>
      <c r="G45" s="1208"/>
      <c r="H45" s="1209"/>
      <c r="I45" s="86">
        <v>503</v>
      </c>
      <c r="J45" s="87">
        <v>471</v>
      </c>
      <c r="K45" s="87">
        <v>387</v>
      </c>
      <c r="L45" s="87">
        <v>384</v>
      </c>
      <c r="M45" s="88">
        <v>370</v>
      </c>
    </row>
    <row r="46" spans="2:13" ht="27.75" customHeight="1">
      <c r="B46" s="1204"/>
      <c r="C46" s="1205"/>
      <c r="D46" s="89"/>
      <c r="E46" s="1208" t="s">
        <v>30</v>
      </c>
      <c r="F46" s="1208"/>
      <c r="G46" s="1208"/>
      <c r="H46" s="1209"/>
      <c r="I46" s="86">
        <v>8</v>
      </c>
      <c r="J46" s="87">
        <v>6</v>
      </c>
      <c r="K46" s="87">
        <v>5</v>
      </c>
      <c r="L46" s="87">
        <v>2</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2139</v>
      </c>
      <c r="J50" s="87">
        <v>2275</v>
      </c>
      <c r="K50" s="87">
        <v>2333</v>
      </c>
      <c r="L50" s="87">
        <v>2376</v>
      </c>
      <c r="M50" s="88">
        <v>2153</v>
      </c>
    </row>
    <row r="51" spans="2:13" ht="27.75" customHeight="1">
      <c r="B51" s="1204"/>
      <c r="C51" s="1205"/>
      <c r="D51" s="85"/>
      <c r="E51" s="1208" t="s">
        <v>36</v>
      </c>
      <c r="F51" s="1208"/>
      <c r="G51" s="1208"/>
      <c r="H51" s="1209"/>
      <c r="I51" s="86">
        <v>561</v>
      </c>
      <c r="J51" s="87">
        <v>516</v>
      </c>
      <c r="K51" s="87">
        <v>506</v>
      </c>
      <c r="L51" s="87">
        <v>536</v>
      </c>
      <c r="M51" s="88">
        <v>551</v>
      </c>
    </row>
    <row r="52" spans="2:13" ht="27.75" customHeight="1">
      <c r="B52" s="1206"/>
      <c r="C52" s="1207"/>
      <c r="D52" s="85"/>
      <c r="E52" s="1208" t="s">
        <v>37</v>
      </c>
      <c r="F52" s="1208"/>
      <c r="G52" s="1208"/>
      <c r="H52" s="1209"/>
      <c r="I52" s="86">
        <v>6177</v>
      </c>
      <c r="J52" s="87">
        <v>6448</v>
      </c>
      <c r="K52" s="87">
        <v>6128</v>
      </c>
      <c r="L52" s="87">
        <v>5945</v>
      </c>
      <c r="M52" s="88">
        <v>5725</v>
      </c>
    </row>
    <row r="53" spans="2:13" ht="27.75" customHeight="1" thickBot="1">
      <c r="B53" s="1210" t="s">
        <v>38</v>
      </c>
      <c r="C53" s="1211"/>
      <c r="D53" s="92"/>
      <c r="E53" s="1212" t="s">
        <v>39</v>
      </c>
      <c r="F53" s="1212"/>
      <c r="G53" s="1212"/>
      <c r="H53" s="1213"/>
      <c r="I53" s="93">
        <v>1428</v>
      </c>
      <c r="J53" s="94">
        <v>627</v>
      </c>
      <c r="K53" s="94">
        <v>413</v>
      </c>
      <c r="L53" s="94">
        <v>171</v>
      </c>
      <c r="M53" s="95">
        <v>174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21" t="s">
        <v>549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551</v>
      </c>
      <c r="H51" s="1234"/>
      <c r="I51" s="1239" t="s">
        <v>552</v>
      </c>
      <c r="J51" s="1239"/>
      <c r="K51" s="1241"/>
      <c r="L51" s="1241"/>
      <c r="M51" s="1241"/>
      <c r="N51" s="1242">
        <v>5.7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44"/>
      <c r="L53" s="1244"/>
      <c r="M53" s="1244"/>
      <c r="N53" s="1246">
        <v>62.8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554</v>
      </c>
      <c r="H55" s="1248"/>
      <c r="I55" s="1243" t="s">
        <v>552</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555</v>
      </c>
      <c r="J57" s="1253"/>
      <c r="K57" s="1244"/>
      <c r="L57" s="1244"/>
      <c r="M57" s="1244"/>
      <c r="N57" s="1246">
        <v>57.1</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551</v>
      </c>
      <c r="H73" s="1234"/>
      <c r="I73" s="1239" t="s">
        <v>552</v>
      </c>
      <c r="J73" s="1239"/>
      <c r="K73" s="1254">
        <v>46.1</v>
      </c>
      <c r="L73" s="1254">
        <v>20.399999999999999</v>
      </c>
      <c r="M73" s="1242">
        <v>13.9</v>
      </c>
      <c r="N73" s="1242">
        <v>5.7</v>
      </c>
      <c r="O73" s="1242">
        <v>6.2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559</v>
      </c>
      <c r="J75" s="1243"/>
      <c r="K75" s="1246">
        <v>14.8</v>
      </c>
      <c r="L75" s="1246">
        <v>12.9</v>
      </c>
      <c r="M75" s="1246">
        <v>12.2</v>
      </c>
      <c r="N75" s="1246">
        <v>11.5</v>
      </c>
      <c r="O75" s="1246">
        <v>10.6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554</v>
      </c>
      <c r="H77" s="1248"/>
      <c r="I77" s="1243" t="s">
        <v>552</v>
      </c>
      <c r="J77" s="1243"/>
      <c r="K77" s="1254">
        <v>5.7</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559</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151710</v>
      </c>
      <c r="E3" s="118"/>
      <c r="F3" s="119">
        <v>146641</v>
      </c>
      <c r="G3" s="120"/>
      <c r="H3" s="121"/>
    </row>
    <row r="4" spans="1:8">
      <c r="A4" s="122"/>
      <c r="B4" s="123"/>
      <c r="C4" s="124"/>
      <c r="D4" s="125">
        <v>79774</v>
      </c>
      <c r="E4" s="126"/>
      <c r="F4" s="127">
        <v>68142</v>
      </c>
      <c r="G4" s="128"/>
      <c r="H4" s="129"/>
    </row>
    <row r="5" spans="1:8">
      <c r="A5" s="110" t="s">
        <v>511</v>
      </c>
      <c r="B5" s="115"/>
      <c r="C5" s="116"/>
      <c r="D5" s="117">
        <v>124303</v>
      </c>
      <c r="E5" s="118"/>
      <c r="F5" s="119">
        <v>174587</v>
      </c>
      <c r="G5" s="120"/>
      <c r="H5" s="121"/>
    </row>
    <row r="6" spans="1:8">
      <c r="A6" s="122"/>
      <c r="B6" s="123"/>
      <c r="C6" s="124"/>
      <c r="D6" s="125">
        <v>82353</v>
      </c>
      <c r="E6" s="126"/>
      <c r="F6" s="127">
        <v>79695</v>
      </c>
      <c r="G6" s="128"/>
      <c r="H6" s="129"/>
    </row>
    <row r="7" spans="1:8">
      <c r="A7" s="110" t="s">
        <v>512</v>
      </c>
      <c r="B7" s="115"/>
      <c r="C7" s="116"/>
      <c r="D7" s="117">
        <v>91656</v>
      </c>
      <c r="E7" s="118"/>
      <c r="F7" s="119">
        <v>175675</v>
      </c>
      <c r="G7" s="120"/>
      <c r="H7" s="121"/>
    </row>
    <row r="8" spans="1:8">
      <c r="A8" s="122"/>
      <c r="B8" s="123"/>
      <c r="C8" s="124"/>
      <c r="D8" s="125">
        <v>50437</v>
      </c>
      <c r="E8" s="126"/>
      <c r="F8" s="127">
        <v>87698</v>
      </c>
      <c r="G8" s="128"/>
      <c r="H8" s="129"/>
    </row>
    <row r="9" spans="1:8">
      <c r="A9" s="110" t="s">
        <v>513</v>
      </c>
      <c r="B9" s="115"/>
      <c r="C9" s="116"/>
      <c r="D9" s="117">
        <v>67611</v>
      </c>
      <c r="E9" s="118"/>
      <c r="F9" s="119">
        <v>162193</v>
      </c>
      <c r="G9" s="120"/>
      <c r="H9" s="121"/>
    </row>
    <row r="10" spans="1:8">
      <c r="A10" s="122"/>
      <c r="B10" s="123"/>
      <c r="C10" s="124"/>
      <c r="D10" s="125">
        <v>36995</v>
      </c>
      <c r="E10" s="126"/>
      <c r="F10" s="127">
        <v>79985</v>
      </c>
      <c r="G10" s="128"/>
      <c r="H10" s="129"/>
    </row>
    <row r="11" spans="1:8">
      <c r="A11" s="110" t="s">
        <v>514</v>
      </c>
      <c r="B11" s="115"/>
      <c r="C11" s="116"/>
      <c r="D11" s="117">
        <v>79672</v>
      </c>
      <c r="E11" s="118"/>
      <c r="F11" s="119">
        <v>168868</v>
      </c>
      <c r="G11" s="120"/>
      <c r="H11" s="121"/>
    </row>
    <row r="12" spans="1:8">
      <c r="A12" s="122"/>
      <c r="B12" s="123"/>
      <c r="C12" s="130"/>
      <c r="D12" s="125">
        <v>52876</v>
      </c>
      <c r="E12" s="126"/>
      <c r="F12" s="127">
        <v>79360</v>
      </c>
      <c r="G12" s="128"/>
      <c r="H12" s="129"/>
    </row>
    <row r="13" spans="1:8">
      <c r="A13" s="110"/>
      <c r="B13" s="115"/>
      <c r="C13" s="131"/>
      <c r="D13" s="132">
        <v>102990</v>
      </c>
      <c r="E13" s="133"/>
      <c r="F13" s="134">
        <v>165593</v>
      </c>
      <c r="G13" s="135"/>
      <c r="H13" s="121"/>
    </row>
    <row r="14" spans="1:8">
      <c r="A14" s="122"/>
      <c r="B14" s="123"/>
      <c r="C14" s="124"/>
      <c r="D14" s="125">
        <v>60487</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2.67</v>
      </c>
      <c r="C19" s="136">
        <f>ROUND(VALUE(SUBSTITUTE(実質収支比率等に係る経年分析!G$48,"▲","-")),2)</f>
        <v>2.23</v>
      </c>
      <c r="D19" s="136">
        <f>ROUND(VALUE(SUBSTITUTE(実質収支比率等に係る経年分析!H$48,"▲","-")),2)</f>
        <v>2.56</v>
      </c>
      <c r="E19" s="136">
        <f>ROUND(VALUE(SUBSTITUTE(実質収支比率等に係る経年分析!I$48,"▲","-")),2)</f>
        <v>3.43</v>
      </c>
      <c r="F19" s="136">
        <f>ROUND(VALUE(SUBSTITUTE(実質収支比率等に係る経年分析!J$48,"▲","-")),2)</f>
        <v>3.12</v>
      </c>
    </row>
    <row r="20" spans="1:11">
      <c r="A20" s="136" t="s">
        <v>44</v>
      </c>
      <c r="B20" s="136">
        <f>ROUND(VALUE(SUBSTITUTE(実質収支比率等に係る経年分析!F$47,"▲","-")),2)</f>
        <v>26.06</v>
      </c>
      <c r="C20" s="136">
        <f>ROUND(VALUE(SUBSTITUTE(実質収支比率等に係る経年分析!G$47,"▲","-")),2)</f>
        <v>30.79</v>
      </c>
      <c r="D20" s="136">
        <f>ROUND(VALUE(SUBSTITUTE(実質収支比率等に係る経年分析!H$47,"▲","-")),2)</f>
        <v>33.64</v>
      </c>
      <c r="E20" s="136">
        <f>ROUND(VALUE(SUBSTITUTE(実質収支比率等に係る経年分析!I$47,"▲","-")),2)</f>
        <v>36.4</v>
      </c>
      <c r="F20" s="136">
        <f>ROUND(VALUE(SUBSTITUTE(実質収支比率等に係る経年分析!J$47,"▲","-")),2)</f>
        <v>30.92</v>
      </c>
    </row>
    <row r="21" spans="1:11">
      <c r="A21" s="136" t="s">
        <v>45</v>
      </c>
      <c r="B21" s="136">
        <f>IF(ISNUMBER(VALUE(SUBSTITUTE(実質収支比率等に係る経年分析!F$49,"▲","-"))),ROUND(VALUE(SUBSTITUTE(実質収支比率等に係る経年分析!F$49,"▲","-")),2),NA())</f>
        <v>5.97</v>
      </c>
      <c r="C21" s="136">
        <f>IF(ISNUMBER(VALUE(SUBSTITUTE(実質収支比率等に係る経年分析!G$49,"▲","-"))),ROUND(VALUE(SUBSTITUTE(実質収支比率等に係る経年分析!G$49,"▲","-")),2),NA())</f>
        <v>5.9</v>
      </c>
      <c r="D21" s="136">
        <f>IF(ISNUMBER(VALUE(SUBSTITUTE(実質収支比率等に係る経年分析!H$49,"▲","-"))),ROUND(VALUE(SUBSTITUTE(実質収支比率等に係る経年分析!H$49,"▲","-")),2),NA())</f>
        <v>1.57</v>
      </c>
      <c r="E21" s="136">
        <f>IF(ISNUMBER(VALUE(SUBSTITUTE(実質収支比率等に係る経年分析!I$49,"▲","-"))),ROUND(VALUE(SUBSTITUTE(実質収支比率等に係る経年分析!I$49,"▲","-")),2),NA())</f>
        <v>3.53</v>
      </c>
      <c r="F21" s="136">
        <f>IF(ISNUMBER(VALUE(SUBSTITUTE(実質収支比率等に係る経年分析!J$49,"▲","-"))),ROUND(VALUE(SUBSTITUTE(実質収支比率等に係る経年分析!J$49,"▲","-")),2),NA())</f>
        <v>-6.57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介護サービス特別会計事業勘定</v>
      </c>
      <c r="B32" s="137">
        <f>IF(ROUND(VALUE(SUBSTITUTE(連結実質赤字比率に係る赤字・黒字の構成分析!F$38,"▲", "-")), 2) &lt; 0, ABS(ROUND(VALUE(SUBSTITUTE(連結実質赤字比率に係る赤字・黒字の構成分析!F$38,"▲", "-")), 2)), NA())</f>
        <v>7.0000000000000007E-2</v>
      </c>
      <c r="C32" s="137" t="e">
        <f>IF(ROUND(VALUE(SUBSTITUTE(連結実質赤字比率に係る赤字・黒字の構成分析!F$38,"▲", "-")), 2) &gt;= 0, ABS(ROUND(VALUE(SUBSTITUTE(連結実質赤字比率に係る赤字・黒字の構成分析!F$38,"▲", "-")), 2)), NA())</f>
        <v>#N/A</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国民健康保険診療所事業特別会計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0.28000000000000003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0.32</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2.5499999999999998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768</v>
      </c>
      <c r="E42" s="138"/>
      <c r="F42" s="138"/>
      <c r="G42" s="138">
        <f>'実質公債費比率（分子）の構造'!L$52</f>
        <v>735</v>
      </c>
      <c r="H42" s="138"/>
      <c r="I42" s="138"/>
      <c r="J42" s="138">
        <f>'実質公債費比率（分子）の構造'!M$52</f>
        <v>686</v>
      </c>
      <c r="K42" s="138"/>
      <c r="L42" s="138"/>
      <c r="M42" s="138">
        <f>'実質公債費比率（分子）の構造'!N$52</f>
        <v>646</v>
      </c>
      <c r="N42" s="138"/>
      <c r="O42" s="138"/>
      <c r="P42" s="138">
        <f>'実質公債費比率（分子）の構造'!O$52</f>
        <v>755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30</v>
      </c>
      <c r="C44" s="138"/>
      <c r="D44" s="138"/>
      <c r="E44" s="138">
        <f>'実質公債費比率（分子）の構造'!L$50</f>
        <v>27</v>
      </c>
      <c r="F44" s="138"/>
      <c r="G44" s="138"/>
      <c r="H44" s="138">
        <f>'実質公債費比率（分子）の構造'!M$50</f>
        <v>15</v>
      </c>
      <c r="I44" s="138"/>
      <c r="J44" s="138"/>
      <c r="K44" s="138">
        <f>'実質公債費比率（分子）の構造'!N$50</f>
        <v>9</v>
      </c>
      <c r="L44" s="138"/>
      <c r="M44" s="138"/>
      <c r="N44" s="138">
        <f>'実質公債費比率（分子）の構造'!O$50</f>
        <v>2</v>
      </c>
      <c r="O44" s="138"/>
      <c r="P44" s="138"/>
    </row>
    <row r="45" spans="1:16">
      <c r="A45" s="138" t="s">
        <v>55</v>
      </c>
      <c r="B45" s="138">
        <f>'実質公債費比率（分子）の構造'!K$49</f>
        <v>27</v>
      </c>
      <c r="C45" s="138"/>
      <c r="D45" s="138"/>
      <c r="E45" s="138">
        <f>'実質公債費比率（分子）の構造'!L$49</f>
        <v>62</v>
      </c>
      <c r="F45" s="138"/>
      <c r="G45" s="138"/>
      <c r="H45" s="138">
        <f>'実質公債費比率（分子）の構造'!M$49</f>
        <v>64</v>
      </c>
      <c r="I45" s="138"/>
      <c r="J45" s="138"/>
      <c r="K45" s="138">
        <f>'実質公債費比率（分子）の構造'!N$49</f>
        <v>65</v>
      </c>
      <c r="L45" s="138"/>
      <c r="M45" s="138"/>
      <c r="N45" s="138">
        <f>'実質公債費比率（分子）の構造'!O$49</f>
        <v>67</v>
      </c>
      <c r="O45" s="138"/>
      <c r="P45" s="138"/>
    </row>
    <row r="46" spans="1:16">
      <c r="A46" s="138" t="s">
        <v>56</v>
      </c>
      <c r="B46" s="138">
        <f>'実質公債費比率（分子）の構造'!K$48</f>
        <v>191</v>
      </c>
      <c r="C46" s="138"/>
      <c r="D46" s="138"/>
      <c r="E46" s="138">
        <f>'実質公債費比率（分子）の構造'!L$48</f>
        <v>171</v>
      </c>
      <c r="F46" s="138"/>
      <c r="G46" s="138"/>
      <c r="H46" s="138">
        <f>'実質公債費比率（分子）の構造'!M$48</f>
        <v>151</v>
      </c>
      <c r="I46" s="138"/>
      <c r="J46" s="138"/>
      <c r="K46" s="138">
        <f>'実質公債費比率（分子）の構造'!N$48</f>
        <v>145</v>
      </c>
      <c r="L46" s="138"/>
      <c r="M46" s="138"/>
      <c r="N46" s="138">
        <f>'実質公債費比率（分子）の構造'!O$48</f>
        <v>154</v>
      </c>
      <c r="O46" s="138"/>
      <c r="P46" s="138"/>
    </row>
    <row r="47" spans="1:16">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927</v>
      </c>
      <c r="C49" s="138"/>
      <c r="D49" s="138"/>
      <c r="E49" s="138">
        <f>'実質公債費比率（分子）の構造'!L$45</f>
        <v>806</v>
      </c>
      <c r="F49" s="138"/>
      <c r="G49" s="138"/>
      <c r="H49" s="138">
        <f>'実質公債費比率（分子）の構造'!M$45</f>
        <v>835</v>
      </c>
      <c r="I49" s="138"/>
      <c r="J49" s="138"/>
      <c r="K49" s="138">
        <f>'実質公債費比率（分子）の構造'!N$45</f>
        <v>759</v>
      </c>
      <c r="L49" s="138"/>
      <c r="M49" s="138"/>
      <c r="N49" s="138">
        <f>'実質公債費比率（分子）の構造'!O$45</f>
        <v>760</v>
      </c>
      <c r="O49" s="138"/>
      <c r="P49" s="138"/>
    </row>
    <row r="50" spans="1:16">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331</v>
      </c>
      <c r="G50" s="138" t="e">
        <f>NA()</f>
        <v>#N/A</v>
      </c>
      <c r="H50" s="138" t="e">
        <f>NA()</f>
        <v>#N/A</v>
      </c>
      <c r="I50" s="138">
        <f>IF(ISNUMBER('実質公債費比率（分子）の構造'!M$53),'実質公債費比率（分子）の構造'!M$53,NA())</f>
        <v>379</v>
      </c>
      <c r="J50" s="138" t="e">
        <f>NA()</f>
        <v>#N/A</v>
      </c>
      <c r="K50" s="138" t="e">
        <f>NA()</f>
        <v>#N/A</v>
      </c>
      <c r="L50" s="138">
        <f>IF(ISNUMBER('実質公債費比率（分子）の構造'!N$53),'実質公債費比率（分子）の構造'!N$53,NA())</f>
        <v>332</v>
      </c>
      <c r="M50" s="138" t="e">
        <f>NA()</f>
        <v>#N/A</v>
      </c>
      <c r="N50" s="138" t="e">
        <f>NA()</f>
        <v>#N/A</v>
      </c>
      <c r="O50" s="138">
        <f>IF(ISNUMBER('実質公債費比率（分子）の構造'!O$53),'実質公債費比率（分子）の構造'!O$53,NA())</f>
        <v>228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6177</v>
      </c>
      <c r="E56" s="137"/>
      <c r="F56" s="137"/>
      <c r="G56" s="137">
        <f>'将来負担比率（分子）の構造'!J$52</f>
        <v>6448</v>
      </c>
      <c r="H56" s="137"/>
      <c r="I56" s="137"/>
      <c r="J56" s="137">
        <f>'将来負担比率（分子）の構造'!K$52</f>
        <v>6128</v>
      </c>
      <c r="K56" s="137"/>
      <c r="L56" s="137"/>
      <c r="M56" s="137">
        <f>'将来負担比率（分子）の構造'!L$52</f>
        <v>5945</v>
      </c>
      <c r="N56" s="137"/>
      <c r="O56" s="137"/>
      <c r="P56" s="137">
        <f>'将来負担比率（分子）の構造'!M$52</f>
        <v>5725</v>
      </c>
    </row>
    <row r="57" spans="1:16">
      <c r="A57" s="137" t="s">
        <v>36</v>
      </c>
      <c r="B57" s="137"/>
      <c r="C57" s="137"/>
      <c r="D57" s="137">
        <f>'将来負担比率（分子）の構造'!I$51</f>
        <v>561</v>
      </c>
      <c r="E57" s="137"/>
      <c r="F57" s="137"/>
      <c r="G57" s="137">
        <f>'将来負担比率（分子）の構造'!J$51</f>
        <v>516</v>
      </c>
      <c r="H57" s="137"/>
      <c r="I57" s="137"/>
      <c r="J57" s="137">
        <f>'将来負担比率（分子）の構造'!K$51</f>
        <v>506</v>
      </c>
      <c r="K57" s="137"/>
      <c r="L57" s="137"/>
      <c r="M57" s="137">
        <f>'将来負担比率（分子）の構造'!L$51</f>
        <v>536</v>
      </c>
      <c r="N57" s="137"/>
      <c r="O57" s="137"/>
      <c r="P57" s="137">
        <f>'将来負担比率（分子）の構造'!M$51</f>
        <v>551</v>
      </c>
    </row>
    <row r="58" spans="1:16">
      <c r="A58" s="137" t="s">
        <v>35</v>
      </c>
      <c r="B58" s="137"/>
      <c r="C58" s="137"/>
      <c r="D58" s="137">
        <f>'将来負担比率（分子）の構造'!I$50</f>
        <v>2139</v>
      </c>
      <c r="E58" s="137"/>
      <c r="F58" s="137"/>
      <c r="G58" s="137">
        <f>'将来負担比率（分子）の構造'!J$50</f>
        <v>2275</v>
      </c>
      <c r="H58" s="137"/>
      <c r="I58" s="137"/>
      <c r="J58" s="137">
        <f>'将来負担比率（分子）の構造'!K$50</f>
        <v>2333</v>
      </c>
      <c r="K58" s="137"/>
      <c r="L58" s="137"/>
      <c r="M58" s="137">
        <f>'将来負担比率（分子）の構造'!L$50</f>
        <v>2376</v>
      </c>
      <c r="N58" s="137"/>
      <c r="O58" s="137"/>
      <c r="P58" s="137">
        <f>'将来負担比率（分子）の構造'!M$50</f>
        <v>2153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v>
      </c>
      <c r="C61" s="137"/>
      <c r="D61" s="137"/>
      <c r="E61" s="137">
        <f>'将来負担比率（分子）の構造'!J$46</f>
        <v>6</v>
      </c>
      <c r="F61" s="137"/>
      <c r="G61" s="137"/>
      <c r="H61" s="137">
        <f>'将来負担比率（分子）の構造'!K$46</f>
        <v>5</v>
      </c>
      <c r="I61" s="137"/>
      <c r="J61" s="137"/>
      <c r="K61" s="137">
        <f>'将来負担比率（分子）の構造'!L$46</f>
        <v>2</v>
      </c>
      <c r="L61" s="137"/>
      <c r="M61" s="137"/>
      <c r="N61" s="137" t="str">
        <f>'将来負担比率（分子）の構造'!M$46</f>
        <v>-</v>
      </c>
      <c r="O61" s="137"/>
      <c r="P61" s="137"/>
    </row>
    <row r="62" spans="1:16">
      <c r="A62" s="137" t="s">
        <v>29</v>
      </c>
      <c r="B62" s="137">
        <f>'将来負担比率（分子）の構造'!I$45</f>
        <v>503</v>
      </c>
      <c r="C62" s="137"/>
      <c r="D62" s="137"/>
      <c r="E62" s="137">
        <f>'将来負担比率（分子）の構造'!J$45</f>
        <v>471</v>
      </c>
      <c r="F62" s="137"/>
      <c r="G62" s="137"/>
      <c r="H62" s="137">
        <f>'将来負担比率（分子）の構造'!K$45</f>
        <v>387</v>
      </c>
      <c r="I62" s="137"/>
      <c r="J62" s="137"/>
      <c r="K62" s="137">
        <f>'将来負担比率（分子）の構造'!L$45</f>
        <v>384</v>
      </c>
      <c r="L62" s="137"/>
      <c r="M62" s="137"/>
      <c r="N62" s="137">
        <f>'将来負担比率（分子）の構造'!M$45</f>
        <v>370</v>
      </c>
      <c r="O62" s="137"/>
      <c r="P62" s="137"/>
    </row>
    <row r="63" spans="1:16">
      <c r="A63" s="137" t="s">
        <v>28</v>
      </c>
      <c r="B63" s="137">
        <f>'将来負担比率（分子）の構造'!I$44</f>
        <v>296</v>
      </c>
      <c r="C63" s="137"/>
      <c r="D63" s="137"/>
      <c r="E63" s="137">
        <f>'将来負担比率（分子）の構造'!J$44</f>
        <v>271</v>
      </c>
      <c r="F63" s="137"/>
      <c r="G63" s="137"/>
      <c r="H63" s="137">
        <f>'将来負担比率（分子）の構造'!K$44</f>
        <v>210</v>
      </c>
      <c r="I63" s="137"/>
      <c r="J63" s="137"/>
      <c r="K63" s="137">
        <f>'将来負担比率（分子）の構造'!L$44</f>
        <v>148</v>
      </c>
      <c r="L63" s="137"/>
      <c r="M63" s="137"/>
      <c r="N63" s="137">
        <f>'将来負担比率（分子）の構造'!M$44</f>
        <v>84</v>
      </c>
      <c r="O63" s="137"/>
      <c r="P63" s="137"/>
    </row>
    <row r="64" spans="1:16">
      <c r="A64" s="137" t="s">
        <v>27</v>
      </c>
      <c r="B64" s="137">
        <f>'将来負担比率（分子）の構造'!I$43</f>
        <v>1833</v>
      </c>
      <c r="C64" s="137"/>
      <c r="D64" s="137"/>
      <c r="E64" s="137">
        <f>'将来負担比率（分子）の構造'!J$43</f>
        <v>1767</v>
      </c>
      <c r="F64" s="137"/>
      <c r="G64" s="137"/>
      <c r="H64" s="137">
        <f>'将来負担比率（分子）の構造'!K$43</f>
        <v>1727</v>
      </c>
      <c r="I64" s="137"/>
      <c r="J64" s="137"/>
      <c r="K64" s="137">
        <f>'将来負担比率（分子）の構造'!L$43</f>
        <v>1669</v>
      </c>
      <c r="L64" s="137"/>
      <c r="M64" s="137"/>
      <c r="N64" s="137">
        <f>'将来負担比率（分子）の構造'!M$43</f>
        <v>1547</v>
      </c>
      <c r="O64" s="137"/>
      <c r="P64" s="137"/>
    </row>
    <row r="65" spans="1:16">
      <c r="A65" s="137" t="s">
        <v>26</v>
      </c>
      <c r="B65" s="137">
        <f>'将来負担比率（分子）の構造'!I$42</f>
        <v>30</v>
      </c>
      <c r="C65" s="137"/>
      <c r="D65" s="137"/>
      <c r="E65" s="137">
        <f>'将来負担比率（分子）の構造'!J$42</f>
        <v>18</v>
      </c>
      <c r="F65" s="137"/>
      <c r="G65" s="137"/>
      <c r="H65" s="137">
        <f>'将来負担比率（分子）の構造'!K$42</f>
        <v>6</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7634</v>
      </c>
      <c r="C66" s="137"/>
      <c r="D66" s="137"/>
      <c r="E66" s="137">
        <f>'将来負担比率（分子）の構造'!J$41</f>
        <v>7332</v>
      </c>
      <c r="F66" s="137"/>
      <c r="G66" s="137"/>
      <c r="H66" s="137">
        <f>'将来負担比率（分子）の構造'!K$41</f>
        <v>7044</v>
      </c>
      <c r="I66" s="137"/>
      <c r="J66" s="137"/>
      <c r="K66" s="137">
        <f>'将来負担比率（分子）の構造'!L$41</f>
        <v>6824</v>
      </c>
      <c r="L66" s="137"/>
      <c r="M66" s="137"/>
      <c r="N66" s="137">
        <f>'将来負担比率（分子）の構造'!M$41</f>
        <v>6603</v>
      </c>
      <c r="O66" s="137"/>
      <c r="P66" s="137"/>
    </row>
    <row r="67" spans="1:16">
      <c r="A67" s="137" t="s">
        <v>63</v>
      </c>
      <c r="B67" s="137" t="e">
        <f>NA()</f>
        <v>#N/A</v>
      </c>
      <c r="C67" s="137">
        <f>IF(ISNUMBER('将来負担比率（分子）の構造'!I$53), IF('将来負担比率（分子）の構造'!I$53 &lt; 0, 0, '将来負担比率（分子）の構造'!I$53), NA())</f>
        <v>1428</v>
      </c>
      <c r="D67" s="137" t="e">
        <f>NA()</f>
        <v>#N/A</v>
      </c>
      <c r="E67" s="137" t="e">
        <f>NA()</f>
        <v>#N/A</v>
      </c>
      <c r="F67" s="137">
        <f>IF(ISNUMBER('将来負担比率（分子）の構造'!J$53), IF('将来負担比率（分子）の構造'!J$53 &lt; 0, 0, '将来負担比率（分子）の構造'!J$53), NA())</f>
        <v>627</v>
      </c>
      <c r="G67" s="137" t="e">
        <f>NA()</f>
        <v>#N/A</v>
      </c>
      <c r="H67" s="137" t="e">
        <f>NA()</f>
        <v>#N/A</v>
      </c>
      <c r="I67" s="137">
        <f>IF(ISNUMBER('将来負担比率（分子）の構造'!K$53), IF('将来負担比率（分子）の構造'!K$53 &lt; 0, 0, '将来負担比率（分子）の構造'!K$53), NA())</f>
        <v>413</v>
      </c>
      <c r="J67" s="137" t="e">
        <f>NA()</f>
        <v>#N/A</v>
      </c>
      <c r="K67" s="137" t="e">
        <f>NA()</f>
        <v>#N/A</v>
      </c>
      <c r="L67" s="137">
        <f>IF(ISNUMBER('将来負担比率（分子）の構造'!L$53), IF('将来負担比率（分子）の構造'!L$53 &lt; 0, 0, '将来負担比率（分子）の構造'!L$53), NA())</f>
        <v>171</v>
      </c>
      <c r="M67" s="137" t="e">
        <f>NA()</f>
        <v>#N/A</v>
      </c>
      <c r="N67" s="137" t="e">
        <f>NA()</f>
        <v>#N/A</v>
      </c>
      <c r="O67" s="137">
        <f>IF(ISNUMBER('将来負担比率（分子）の構造'!M$53), IF('将来負担比率（分子）の構造'!M$53 &lt; 0, 0, '将来負担比率（分子）の構造'!M$53), NA())</f>
        <v>174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680535</v>
      </c>
      <c r="S5" s="671"/>
      <c r="T5" s="671"/>
      <c r="U5" s="671"/>
      <c r="V5" s="671"/>
      <c r="W5" s="671"/>
      <c r="X5" s="671"/>
      <c r="Y5" s="718"/>
      <c r="Z5" s="731">
        <v>11.4</v>
      </c>
      <c r="AA5" s="731"/>
      <c r="AB5" s="731"/>
      <c r="AC5" s="731"/>
      <c r="AD5" s="732">
        <v>680535</v>
      </c>
      <c r="AE5" s="732"/>
      <c r="AF5" s="732"/>
      <c r="AG5" s="732"/>
      <c r="AH5" s="732"/>
      <c r="AI5" s="732"/>
      <c r="AJ5" s="732"/>
      <c r="AK5" s="732"/>
      <c r="AL5" s="719">
        <v>19.600000000000001</v>
      </c>
      <c r="AM5" s="688"/>
      <c r="AN5" s="688"/>
      <c r="AO5" s="720"/>
      <c r="AP5" s="707" t="s">
        <v>210</v>
      </c>
      <c r="AQ5" s="708"/>
      <c r="AR5" s="708"/>
      <c r="AS5" s="708"/>
      <c r="AT5" s="708"/>
      <c r="AU5" s="708"/>
      <c r="AV5" s="708"/>
      <c r="AW5" s="708"/>
      <c r="AX5" s="708"/>
      <c r="AY5" s="708"/>
      <c r="AZ5" s="708"/>
      <c r="BA5" s="708"/>
      <c r="BB5" s="708"/>
      <c r="BC5" s="708"/>
      <c r="BD5" s="708"/>
      <c r="BE5" s="708"/>
      <c r="BF5" s="709"/>
      <c r="BG5" s="620">
        <v>664896</v>
      </c>
      <c r="BH5" s="621"/>
      <c r="BI5" s="621"/>
      <c r="BJ5" s="621"/>
      <c r="BK5" s="621"/>
      <c r="BL5" s="621"/>
      <c r="BM5" s="621"/>
      <c r="BN5" s="622"/>
      <c r="BO5" s="673">
        <v>97.7</v>
      </c>
      <c r="BP5" s="673"/>
      <c r="BQ5" s="673"/>
      <c r="BR5" s="673"/>
      <c r="BS5" s="674">
        <v>6613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83423</v>
      </c>
      <c r="S6" s="621"/>
      <c r="T6" s="621"/>
      <c r="U6" s="621"/>
      <c r="V6" s="621"/>
      <c r="W6" s="621"/>
      <c r="X6" s="621"/>
      <c r="Y6" s="622"/>
      <c r="Z6" s="673">
        <v>1.4</v>
      </c>
      <c r="AA6" s="673"/>
      <c r="AB6" s="673"/>
      <c r="AC6" s="673"/>
      <c r="AD6" s="674">
        <v>83423</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664896</v>
      </c>
      <c r="BH6" s="621"/>
      <c r="BI6" s="621"/>
      <c r="BJ6" s="621"/>
      <c r="BK6" s="621"/>
      <c r="BL6" s="621"/>
      <c r="BM6" s="621"/>
      <c r="BN6" s="622"/>
      <c r="BO6" s="673">
        <v>97.7</v>
      </c>
      <c r="BP6" s="673"/>
      <c r="BQ6" s="673"/>
      <c r="BR6" s="673"/>
      <c r="BS6" s="674">
        <v>6613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72914</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72904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554</v>
      </c>
      <c r="S7" s="621"/>
      <c r="T7" s="621"/>
      <c r="U7" s="621"/>
      <c r="V7" s="621"/>
      <c r="W7" s="621"/>
      <c r="X7" s="621"/>
      <c r="Y7" s="622"/>
      <c r="Z7" s="673">
        <v>0</v>
      </c>
      <c r="AA7" s="673"/>
      <c r="AB7" s="673"/>
      <c r="AC7" s="673"/>
      <c r="AD7" s="674">
        <v>554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284026</v>
      </c>
      <c r="BH7" s="621"/>
      <c r="BI7" s="621"/>
      <c r="BJ7" s="621"/>
      <c r="BK7" s="621"/>
      <c r="BL7" s="621"/>
      <c r="BM7" s="621"/>
      <c r="BN7" s="622"/>
      <c r="BO7" s="673">
        <v>41.7</v>
      </c>
      <c r="BP7" s="673"/>
      <c r="BQ7" s="673"/>
      <c r="BR7" s="673"/>
      <c r="BS7" s="674">
        <v>6613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834523</v>
      </c>
      <c r="CS7" s="621"/>
      <c r="CT7" s="621"/>
      <c r="CU7" s="621"/>
      <c r="CV7" s="621"/>
      <c r="CW7" s="621"/>
      <c r="CX7" s="621"/>
      <c r="CY7" s="622"/>
      <c r="CZ7" s="673">
        <v>14.4</v>
      </c>
      <c r="DA7" s="673"/>
      <c r="DB7" s="673"/>
      <c r="DC7" s="673"/>
      <c r="DD7" s="626">
        <v>34575</v>
      </c>
      <c r="DE7" s="621"/>
      <c r="DF7" s="621"/>
      <c r="DG7" s="621"/>
      <c r="DH7" s="621"/>
      <c r="DI7" s="621"/>
      <c r="DJ7" s="621"/>
      <c r="DK7" s="621"/>
      <c r="DL7" s="621"/>
      <c r="DM7" s="621"/>
      <c r="DN7" s="621"/>
      <c r="DO7" s="621"/>
      <c r="DP7" s="622"/>
      <c r="DQ7" s="626">
        <v>607388</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1028</v>
      </c>
      <c r="S8" s="621"/>
      <c r="T8" s="621"/>
      <c r="U8" s="621"/>
      <c r="V8" s="621"/>
      <c r="W8" s="621"/>
      <c r="X8" s="621"/>
      <c r="Y8" s="622"/>
      <c r="Z8" s="673">
        <v>0</v>
      </c>
      <c r="AA8" s="673"/>
      <c r="AB8" s="673"/>
      <c r="AC8" s="673"/>
      <c r="AD8" s="674">
        <v>1028</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9037</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1008433</v>
      </c>
      <c r="CS8" s="621"/>
      <c r="CT8" s="621"/>
      <c r="CU8" s="621"/>
      <c r="CV8" s="621"/>
      <c r="CW8" s="621"/>
      <c r="CX8" s="621"/>
      <c r="CY8" s="622"/>
      <c r="CZ8" s="673">
        <v>17.399999999999999</v>
      </c>
      <c r="DA8" s="673"/>
      <c r="DB8" s="673"/>
      <c r="DC8" s="673"/>
      <c r="DD8" s="626">
        <v>11761</v>
      </c>
      <c r="DE8" s="621"/>
      <c r="DF8" s="621"/>
      <c r="DG8" s="621"/>
      <c r="DH8" s="621"/>
      <c r="DI8" s="621"/>
      <c r="DJ8" s="621"/>
      <c r="DK8" s="621"/>
      <c r="DL8" s="621"/>
      <c r="DM8" s="621"/>
      <c r="DN8" s="621"/>
      <c r="DO8" s="621"/>
      <c r="DP8" s="622"/>
      <c r="DQ8" s="626">
        <v>494384</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618</v>
      </c>
      <c r="S9" s="621"/>
      <c r="T9" s="621"/>
      <c r="U9" s="621"/>
      <c r="V9" s="621"/>
      <c r="W9" s="621"/>
      <c r="X9" s="621"/>
      <c r="Y9" s="622"/>
      <c r="Z9" s="673">
        <v>0</v>
      </c>
      <c r="AA9" s="673"/>
      <c r="AB9" s="673"/>
      <c r="AC9" s="673"/>
      <c r="AD9" s="674">
        <v>618</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222168</v>
      </c>
      <c r="BH9" s="621"/>
      <c r="BI9" s="621"/>
      <c r="BJ9" s="621"/>
      <c r="BK9" s="621"/>
      <c r="BL9" s="621"/>
      <c r="BM9" s="621"/>
      <c r="BN9" s="622"/>
      <c r="BO9" s="673">
        <v>32.6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478017</v>
      </c>
      <c r="CS9" s="621"/>
      <c r="CT9" s="621"/>
      <c r="CU9" s="621"/>
      <c r="CV9" s="621"/>
      <c r="CW9" s="621"/>
      <c r="CX9" s="621"/>
      <c r="CY9" s="622"/>
      <c r="CZ9" s="673">
        <v>8.1999999999999993</v>
      </c>
      <c r="DA9" s="673"/>
      <c r="DB9" s="673"/>
      <c r="DC9" s="673"/>
      <c r="DD9" s="626">
        <v>19580</v>
      </c>
      <c r="DE9" s="621"/>
      <c r="DF9" s="621"/>
      <c r="DG9" s="621"/>
      <c r="DH9" s="621"/>
      <c r="DI9" s="621"/>
      <c r="DJ9" s="621"/>
      <c r="DK9" s="621"/>
      <c r="DL9" s="621"/>
      <c r="DM9" s="621"/>
      <c r="DN9" s="621"/>
      <c r="DO9" s="621"/>
      <c r="DP9" s="622"/>
      <c r="DQ9" s="626">
        <v>443416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101476</v>
      </c>
      <c r="S10" s="621"/>
      <c r="T10" s="621"/>
      <c r="U10" s="621"/>
      <c r="V10" s="621"/>
      <c r="W10" s="621"/>
      <c r="X10" s="621"/>
      <c r="Y10" s="622"/>
      <c r="Z10" s="673">
        <v>1.7</v>
      </c>
      <c r="AA10" s="673"/>
      <c r="AB10" s="673"/>
      <c r="AC10" s="673"/>
      <c r="AD10" s="674">
        <v>101476</v>
      </c>
      <c r="AE10" s="674"/>
      <c r="AF10" s="674"/>
      <c r="AG10" s="674"/>
      <c r="AH10" s="674"/>
      <c r="AI10" s="674"/>
      <c r="AJ10" s="674"/>
      <c r="AK10" s="674"/>
      <c r="AL10" s="643">
        <v>2.9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19103</v>
      </c>
      <c r="BH10" s="621"/>
      <c r="BI10" s="621"/>
      <c r="BJ10" s="621"/>
      <c r="BK10" s="621"/>
      <c r="BL10" s="621"/>
      <c r="BM10" s="621"/>
      <c r="BN10" s="622"/>
      <c r="BO10" s="673">
        <v>2.8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94</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94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33718</v>
      </c>
      <c r="BH11" s="621"/>
      <c r="BI11" s="621"/>
      <c r="BJ11" s="621"/>
      <c r="BK11" s="621"/>
      <c r="BL11" s="621"/>
      <c r="BM11" s="621"/>
      <c r="BN11" s="622"/>
      <c r="BO11" s="673">
        <v>5</v>
      </c>
      <c r="BP11" s="673"/>
      <c r="BQ11" s="673"/>
      <c r="BR11" s="673"/>
      <c r="BS11" s="626">
        <v>6613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429511</v>
      </c>
      <c r="CS11" s="621"/>
      <c r="CT11" s="621"/>
      <c r="CU11" s="621"/>
      <c r="CV11" s="621"/>
      <c r="CW11" s="621"/>
      <c r="CX11" s="621"/>
      <c r="CY11" s="622"/>
      <c r="CZ11" s="673">
        <v>7.4</v>
      </c>
      <c r="DA11" s="673"/>
      <c r="DB11" s="673"/>
      <c r="DC11" s="673"/>
      <c r="DD11" s="626">
        <v>73584</v>
      </c>
      <c r="DE11" s="621"/>
      <c r="DF11" s="621"/>
      <c r="DG11" s="621"/>
      <c r="DH11" s="621"/>
      <c r="DI11" s="621"/>
      <c r="DJ11" s="621"/>
      <c r="DK11" s="621"/>
      <c r="DL11" s="621"/>
      <c r="DM11" s="621"/>
      <c r="DN11" s="621"/>
      <c r="DO11" s="621"/>
      <c r="DP11" s="622"/>
      <c r="DQ11" s="626">
        <v>261045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339421</v>
      </c>
      <c r="BH12" s="621"/>
      <c r="BI12" s="621"/>
      <c r="BJ12" s="621"/>
      <c r="BK12" s="621"/>
      <c r="BL12" s="621"/>
      <c r="BM12" s="621"/>
      <c r="BN12" s="622"/>
      <c r="BO12" s="673">
        <v>49.9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180599</v>
      </c>
      <c r="CS12" s="621"/>
      <c r="CT12" s="621"/>
      <c r="CU12" s="621"/>
      <c r="CV12" s="621"/>
      <c r="CW12" s="621"/>
      <c r="CX12" s="621"/>
      <c r="CY12" s="622"/>
      <c r="CZ12" s="673">
        <v>3.1</v>
      </c>
      <c r="DA12" s="673"/>
      <c r="DB12" s="673"/>
      <c r="DC12" s="673"/>
      <c r="DD12" s="626">
        <v>79985</v>
      </c>
      <c r="DE12" s="621"/>
      <c r="DF12" s="621"/>
      <c r="DG12" s="621"/>
      <c r="DH12" s="621"/>
      <c r="DI12" s="621"/>
      <c r="DJ12" s="621"/>
      <c r="DK12" s="621"/>
      <c r="DL12" s="621"/>
      <c r="DM12" s="621"/>
      <c r="DN12" s="621"/>
      <c r="DO12" s="621"/>
      <c r="DP12" s="622"/>
      <c r="DQ12" s="626">
        <v>89183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14083</v>
      </c>
      <c r="S13" s="621"/>
      <c r="T13" s="621"/>
      <c r="U13" s="621"/>
      <c r="V13" s="621"/>
      <c r="W13" s="621"/>
      <c r="X13" s="621"/>
      <c r="Y13" s="622"/>
      <c r="Z13" s="673">
        <v>0.2</v>
      </c>
      <c r="AA13" s="673"/>
      <c r="AB13" s="673"/>
      <c r="AC13" s="673"/>
      <c r="AD13" s="674">
        <v>14083</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331086</v>
      </c>
      <c r="BH13" s="621"/>
      <c r="BI13" s="621"/>
      <c r="BJ13" s="621"/>
      <c r="BK13" s="621"/>
      <c r="BL13" s="621"/>
      <c r="BM13" s="621"/>
      <c r="BN13" s="622"/>
      <c r="BO13" s="673">
        <v>48.7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456535</v>
      </c>
      <c r="CS13" s="621"/>
      <c r="CT13" s="621"/>
      <c r="CU13" s="621"/>
      <c r="CV13" s="621"/>
      <c r="CW13" s="621"/>
      <c r="CX13" s="621"/>
      <c r="CY13" s="622"/>
      <c r="CZ13" s="673">
        <v>7.9</v>
      </c>
      <c r="DA13" s="673"/>
      <c r="DB13" s="673"/>
      <c r="DC13" s="673"/>
      <c r="DD13" s="626">
        <v>194199</v>
      </c>
      <c r="DE13" s="621"/>
      <c r="DF13" s="621"/>
      <c r="DG13" s="621"/>
      <c r="DH13" s="621"/>
      <c r="DI13" s="621"/>
      <c r="DJ13" s="621"/>
      <c r="DK13" s="621"/>
      <c r="DL13" s="621"/>
      <c r="DM13" s="621"/>
      <c r="DN13" s="621"/>
      <c r="DO13" s="621"/>
      <c r="DP13" s="622"/>
      <c r="DQ13" s="626">
        <v>352109</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14674</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229821</v>
      </c>
      <c r="CS14" s="621"/>
      <c r="CT14" s="621"/>
      <c r="CU14" s="621"/>
      <c r="CV14" s="621"/>
      <c r="CW14" s="621"/>
      <c r="CX14" s="621"/>
      <c r="CY14" s="622"/>
      <c r="CZ14" s="673">
        <v>4</v>
      </c>
      <c r="DA14" s="673"/>
      <c r="DB14" s="673"/>
      <c r="DC14" s="673"/>
      <c r="DD14" s="626" t="s">
        <v>112</v>
      </c>
      <c r="DE14" s="621"/>
      <c r="DF14" s="621"/>
      <c r="DG14" s="621"/>
      <c r="DH14" s="621"/>
      <c r="DI14" s="621"/>
      <c r="DJ14" s="621"/>
      <c r="DK14" s="621"/>
      <c r="DL14" s="621"/>
      <c r="DM14" s="621"/>
      <c r="DN14" s="621"/>
      <c r="DO14" s="621"/>
      <c r="DP14" s="622"/>
      <c r="DQ14" s="626">
        <v>215203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2335</v>
      </c>
      <c r="S15" s="621"/>
      <c r="T15" s="621"/>
      <c r="U15" s="621"/>
      <c r="V15" s="621"/>
      <c r="W15" s="621"/>
      <c r="X15" s="621"/>
      <c r="Y15" s="622"/>
      <c r="Z15" s="673">
        <v>0</v>
      </c>
      <c r="AA15" s="673"/>
      <c r="AB15" s="673"/>
      <c r="AC15" s="673"/>
      <c r="AD15" s="674">
        <v>2335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26775</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706028</v>
      </c>
      <c r="CS15" s="621"/>
      <c r="CT15" s="621"/>
      <c r="CU15" s="621"/>
      <c r="CV15" s="621"/>
      <c r="CW15" s="621"/>
      <c r="CX15" s="621"/>
      <c r="CY15" s="622"/>
      <c r="CZ15" s="673">
        <v>12.2</v>
      </c>
      <c r="DA15" s="673"/>
      <c r="DB15" s="673"/>
      <c r="DC15" s="673"/>
      <c r="DD15" s="626">
        <v>40446</v>
      </c>
      <c r="DE15" s="621"/>
      <c r="DF15" s="621"/>
      <c r="DG15" s="621"/>
      <c r="DH15" s="621"/>
      <c r="DI15" s="621"/>
      <c r="DJ15" s="621"/>
      <c r="DK15" s="621"/>
      <c r="DL15" s="621"/>
      <c r="DM15" s="621"/>
      <c r="DN15" s="621"/>
      <c r="DO15" s="621"/>
      <c r="DP15" s="622"/>
      <c r="DQ15" s="626">
        <v>604071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2858827</v>
      </c>
      <c r="S16" s="621"/>
      <c r="T16" s="621"/>
      <c r="U16" s="621"/>
      <c r="V16" s="621"/>
      <c r="W16" s="621"/>
      <c r="X16" s="621"/>
      <c r="Y16" s="622"/>
      <c r="Z16" s="673">
        <v>47.8</v>
      </c>
      <c r="AA16" s="673"/>
      <c r="AB16" s="673"/>
      <c r="AC16" s="673"/>
      <c r="AD16" s="674">
        <v>2574839</v>
      </c>
      <c r="AE16" s="674"/>
      <c r="AF16" s="674"/>
      <c r="AG16" s="674"/>
      <c r="AH16" s="674"/>
      <c r="AI16" s="674"/>
      <c r="AJ16" s="674"/>
      <c r="AK16" s="674"/>
      <c r="AL16" s="643">
        <v>74.3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639283</v>
      </c>
      <c r="CS16" s="621"/>
      <c r="CT16" s="621"/>
      <c r="CU16" s="621"/>
      <c r="CV16" s="621"/>
      <c r="CW16" s="621"/>
      <c r="CX16" s="621"/>
      <c r="CY16" s="622"/>
      <c r="CZ16" s="673">
        <v>11</v>
      </c>
      <c r="DA16" s="673"/>
      <c r="DB16" s="673"/>
      <c r="DC16" s="673"/>
      <c r="DD16" s="626" t="s">
        <v>112</v>
      </c>
      <c r="DE16" s="621"/>
      <c r="DF16" s="621"/>
      <c r="DG16" s="621"/>
      <c r="DH16" s="621"/>
      <c r="DI16" s="621"/>
      <c r="DJ16" s="621"/>
      <c r="DK16" s="621"/>
      <c r="DL16" s="621"/>
      <c r="DM16" s="621"/>
      <c r="DN16" s="621"/>
      <c r="DO16" s="621"/>
      <c r="DP16" s="622"/>
      <c r="DQ16" s="626">
        <v>217414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2574839</v>
      </c>
      <c r="S17" s="621"/>
      <c r="T17" s="621"/>
      <c r="U17" s="621"/>
      <c r="V17" s="621"/>
      <c r="W17" s="621"/>
      <c r="X17" s="621"/>
      <c r="Y17" s="622"/>
      <c r="Z17" s="673">
        <v>43</v>
      </c>
      <c r="AA17" s="673"/>
      <c r="AB17" s="673"/>
      <c r="AC17" s="673"/>
      <c r="AD17" s="674">
        <v>2574839</v>
      </c>
      <c r="AE17" s="674"/>
      <c r="AF17" s="674"/>
      <c r="AG17" s="674"/>
      <c r="AH17" s="674"/>
      <c r="AI17" s="674"/>
      <c r="AJ17" s="674"/>
      <c r="AK17" s="674"/>
      <c r="AL17" s="643">
        <v>74.3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760103</v>
      </c>
      <c r="CS17" s="621"/>
      <c r="CT17" s="621"/>
      <c r="CU17" s="621"/>
      <c r="CV17" s="621"/>
      <c r="CW17" s="621"/>
      <c r="CX17" s="621"/>
      <c r="CY17" s="622"/>
      <c r="CZ17" s="673">
        <v>13.1</v>
      </c>
      <c r="DA17" s="673"/>
      <c r="DB17" s="673"/>
      <c r="DC17" s="673"/>
      <c r="DD17" s="626" t="s">
        <v>112</v>
      </c>
      <c r="DE17" s="621"/>
      <c r="DF17" s="621"/>
      <c r="DG17" s="621"/>
      <c r="DH17" s="621"/>
      <c r="DI17" s="621"/>
      <c r="DJ17" s="621"/>
      <c r="DK17" s="621"/>
      <c r="DL17" s="621"/>
      <c r="DM17" s="621"/>
      <c r="DN17" s="621"/>
      <c r="DO17" s="621"/>
      <c r="DP17" s="622"/>
      <c r="DQ17" s="626">
        <v>701967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283988</v>
      </c>
      <c r="S18" s="621"/>
      <c r="T18" s="621"/>
      <c r="U18" s="621"/>
      <c r="V18" s="621"/>
      <c r="W18" s="621"/>
      <c r="X18" s="621"/>
      <c r="Y18" s="622"/>
      <c r="Z18" s="673">
        <v>4.7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15639</v>
      </c>
      <c r="BH19" s="621"/>
      <c r="BI19" s="621"/>
      <c r="BJ19" s="621"/>
      <c r="BK19" s="621"/>
      <c r="BL19" s="621"/>
      <c r="BM19" s="621"/>
      <c r="BN19" s="622"/>
      <c r="BO19" s="673">
        <v>2.2999999999999998</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3742879</v>
      </c>
      <c r="S20" s="621"/>
      <c r="T20" s="621"/>
      <c r="U20" s="621"/>
      <c r="V20" s="621"/>
      <c r="W20" s="621"/>
      <c r="X20" s="621"/>
      <c r="Y20" s="622"/>
      <c r="Z20" s="673">
        <v>62.5</v>
      </c>
      <c r="AA20" s="673"/>
      <c r="AB20" s="673"/>
      <c r="AC20" s="673"/>
      <c r="AD20" s="674">
        <v>3458891</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15639</v>
      </c>
      <c r="BH20" s="621"/>
      <c r="BI20" s="621"/>
      <c r="BJ20" s="621"/>
      <c r="BK20" s="621"/>
      <c r="BL20" s="621"/>
      <c r="BM20" s="621"/>
      <c r="BN20" s="622"/>
      <c r="BO20" s="673">
        <v>2.2999999999999998</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5795861</v>
      </c>
      <c r="CS20" s="621"/>
      <c r="CT20" s="621"/>
      <c r="CU20" s="621"/>
      <c r="CV20" s="621"/>
      <c r="CW20" s="621"/>
      <c r="CX20" s="621"/>
      <c r="CY20" s="622"/>
      <c r="CZ20" s="673">
        <v>100</v>
      </c>
      <c r="DA20" s="673"/>
      <c r="DB20" s="673"/>
      <c r="DC20" s="673"/>
      <c r="DD20" s="626">
        <v>454130</v>
      </c>
      <c r="DE20" s="621"/>
      <c r="DF20" s="621"/>
      <c r="DG20" s="621"/>
      <c r="DH20" s="621"/>
      <c r="DI20" s="621"/>
      <c r="DJ20" s="621"/>
      <c r="DK20" s="621"/>
      <c r="DL20" s="621"/>
      <c r="DM20" s="621"/>
      <c r="DN20" s="621"/>
      <c r="DO20" s="621"/>
      <c r="DP20" s="622"/>
      <c r="DQ20" s="626">
        <v>4059178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1230</v>
      </c>
      <c r="S21" s="621"/>
      <c r="T21" s="621"/>
      <c r="U21" s="621"/>
      <c r="V21" s="621"/>
      <c r="W21" s="621"/>
      <c r="X21" s="621"/>
      <c r="Y21" s="622"/>
      <c r="Z21" s="673">
        <v>0</v>
      </c>
      <c r="AA21" s="673"/>
      <c r="AB21" s="673"/>
      <c r="AC21" s="673"/>
      <c r="AD21" s="674">
        <v>1230</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15639</v>
      </c>
      <c r="BH21" s="621"/>
      <c r="BI21" s="621"/>
      <c r="BJ21" s="621"/>
      <c r="BK21" s="621"/>
      <c r="BL21" s="621"/>
      <c r="BM21" s="621"/>
      <c r="BN21" s="622"/>
      <c r="BO21" s="673">
        <v>2.2999999999999998</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1930</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112760</v>
      </c>
      <c r="S23" s="621"/>
      <c r="T23" s="621"/>
      <c r="U23" s="621"/>
      <c r="V23" s="621"/>
      <c r="W23" s="621"/>
      <c r="X23" s="621"/>
      <c r="Y23" s="622"/>
      <c r="Z23" s="673">
        <v>1.9</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20506</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1992885</v>
      </c>
      <c r="CS24" s="671"/>
      <c r="CT24" s="671"/>
      <c r="CU24" s="671"/>
      <c r="CV24" s="671"/>
      <c r="CW24" s="671"/>
      <c r="CX24" s="671"/>
      <c r="CY24" s="718"/>
      <c r="CZ24" s="722">
        <v>34.4</v>
      </c>
      <c r="DA24" s="723"/>
      <c r="DB24" s="723"/>
      <c r="DC24" s="724"/>
      <c r="DD24" s="717">
        <v>1573744</v>
      </c>
      <c r="DE24" s="671"/>
      <c r="DF24" s="671"/>
      <c r="DG24" s="671"/>
      <c r="DH24" s="671"/>
      <c r="DI24" s="671"/>
      <c r="DJ24" s="671"/>
      <c r="DK24" s="718"/>
      <c r="DL24" s="717">
        <v>1542269</v>
      </c>
      <c r="DM24" s="671"/>
      <c r="DN24" s="671"/>
      <c r="DO24" s="671"/>
      <c r="DP24" s="671"/>
      <c r="DQ24" s="671"/>
      <c r="DR24" s="671"/>
      <c r="DS24" s="671"/>
      <c r="DT24" s="671"/>
      <c r="DU24" s="671"/>
      <c r="DV24" s="718"/>
      <c r="DW24" s="719">
        <v>42.8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463562</v>
      </c>
      <c r="S25" s="621"/>
      <c r="T25" s="621"/>
      <c r="U25" s="621"/>
      <c r="V25" s="621"/>
      <c r="W25" s="621"/>
      <c r="X25" s="621"/>
      <c r="Y25" s="622"/>
      <c r="Z25" s="673">
        <v>7.7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860063</v>
      </c>
      <c r="CS25" s="639"/>
      <c r="CT25" s="639"/>
      <c r="CU25" s="639"/>
      <c r="CV25" s="639"/>
      <c r="CW25" s="639"/>
      <c r="CX25" s="639"/>
      <c r="CY25" s="640"/>
      <c r="CZ25" s="623">
        <v>14.8</v>
      </c>
      <c r="DA25" s="641"/>
      <c r="DB25" s="641"/>
      <c r="DC25" s="642"/>
      <c r="DD25" s="626">
        <v>774075</v>
      </c>
      <c r="DE25" s="639"/>
      <c r="DF25" s="639"/>
      <c r="DG25" s="639"/>
      <c r="DH25" s="639"/>
      <c r="DI25" s="639"/>
      <c r="DJ25" s="639"/>
      <c r="DK25" s="640"/>
      <c r="DL25" s="626">
        <v>745389</v>
      </c>
      <c r="DM25" s="639"/>
      <c r="DN25" s="639"/>
      <c r="DO25" s="639"/>
      <c r="DP25" s="639"/>
      <c r="DQ25" s="639"/>
      <c r="DR25" s="639"/>
      <c r="DS25" s="639"/>
      <c r="DT25" s="639"/>
      <c r="DU25" s="639"/>
      <c r="DV25" s="640"/>
      <c r="DW25" s="643">
        <v>20.7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561222</v>
      </c>
      <c r="CS26" s="621"/>
      <c r="CT26" s="621"/>
      <c r="CU26" s="621"/>
      <c r="CV26" s="621"/>
      <c r="CW26" s="621"/>
      <c r="CX26" s="621"/>
      <c r="CY26" s="622"/>
      <c r="CZ26" s="623">
        <v>9.6999999999999993</v>
      </c>
      <c r="DA26" s="641"/>
      <c r="DB26" s="641"/>
      <c r="DC26" s="642"/>
      <c r="DD26" s="626">
        <v>501763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226577</v>
      </c>
      <c r="S27" s="621"/>
      <c r="T27" s="621"/>
      <c r="U27" s="621"/>
      <c r="V27" s="621"/>
      <c r="W27" s="621"/>
      <c r="X27" s="621"/>
      <c r="Y27" s="622"/>
      <c r="Z27" s="673">
        <v>3.8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680535</v>
      </c>
      <c r="BH27" s="621"/>
      <c r="BI27" s="621"/>
      <c r="BJ27" s="621"/>
      <c r="BK27" s="621"/>
      <c r="BL27" s="621"/>
      <c r="BM27" s="621"/>
      <c r="BN27" s="622"/>
      <c r="BO27" s="673">
        <v>100</v>
      </c>
      <c r="BP27" s="673"/>
      <c r="BQ27" s="673"/>
      <c r="BR27" s="673"/>
      <c r="BS27" s="626">
        <v>6613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372719</v>
      </c>
      <c r="CS27" s="639"/>
      <c r="CT27" s="639"/>
      <c r="CU27" s="639"/>
      <c r="CV27" s="639"/>
      <c r="CW27" s="639"/>
      <c r="CX27" s="639"/>
      <c r="CY27" s="640"/>
      <c r="CZ27" s="623">
        <v>6.4</v>
      </c>
      <c r="DA27" s="641"/>
      <c r="DB27" s="641"/>
      <c r="DC27" s="642"/>
      <c r="DD27" s="626">
        <v>97702</v>
      </c>
      <c r="DE27" s="639"/>
      <c r="DF27" s="639"/>
      <c r="DG27" s="639"/>
      <c r="DH27" s="639"/>
      <c r="DI27" s="639"/>
      <c r="DJ27" s="639"/>
      <c r="DK27" s="640"/>
      <c r="DL27" s="626">
        <v>94913</v>
      </c>
      <c r="DM27" s="639"/>
      <c r="DN27" s="639"/>
      <c r="DO27" s="639"/>
      <c r="DP27" s="639"/>
      <c r="DQ27" s="639"/>
      <c r="DR27" s="639"/>
      <c r="DS27" s="639"/>
      <c r="DT27" s="639"/>
      <c r="DU27" s="639"/>
      <c r="DV27" s="640"/>
      <c r="DW27" s="643">
        <v>2.6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77995</v>
      </c>
      <c r="S28" s="621"/>
      <c r="T28" s="621"/>
      <c r="U28" s="621"/>
      <c r="V28" s="621"/>
      <c r="W28" s="621"/>
      <c r="X28" s="621"/>
      <c r="Y28" s="622"/>
      <c r="Z28" s="673">
        <v>1.3</v>
      </c>
      <c r="AA28" s="673"/>
      <c r="AB28" s="673"/>
      <c r="AC28" s="673"/>
      <c r="AD28" s="674">
        <v>3735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760103</v>
      </c>
      <c r="CS28" s="621"/>
      <c r="CT28" s="621"/>
      <c r="CU28" s="621"/>
      <c r="CV28" s="621"/>
      <c r="CW28" s="621"/>
      <c r="CX28" s="621"/>
      <c r="CY28" s="622"/>
      <c r="CZ28" s="623">
        <v>13.1</v>
      </c>
      <c r="DA28" s="641"/>
      <c r="DB28" s="641"/>
      <c r="DC28" s="642"/>
      <c r="DD28" s="626">
        <v>701967</v>
      </c>
      <c r="DE28" s="621"/>
      <c r="DF28" s="621"/>
      <c r="DG28" s="621"/>
      <c r="DH28" s="621"/>
      <c r="DI28" s="621"/>
      <c r="DJ28" s="621"/>
      <c r="DK28" s="622"/>
      <c r="DL28" s="626">
        <v>701967</v>
      </c>
      <c r="DM28" s="621"/>
      <c r="DN28" s="621"/>
      <c r="DO28" s="621"/>
      <c r="DP28" s="621"/>
      <c r="DQ28" s="621"/>
      <c r="DR28" s="621"/>
      <c r="DS28" s="621"/>
      <c r="DT28" s="621"/>
      <c r="DU28" s="621"/>
      <c r="DV28" s="622"/>
      <c r="DW28" s="643">
        <v>19.5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59548</v>
      </c>
      <c r="S29" s="621"/>
      <c r="T29" s="621"/>
      <c r="U29" s="621"/>
      <c r="V29" s="621"/>
      <c r="W29" s="621"/>
      <c r="X29" s="621"/>
      <c r="Y29" s="622"/>
      <c r="Z29" s="673">
        <v>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760059</v>
      </c>
      <c r="CS29" s="639"/>
      <c r="CT29" s="639"/>
      <c r="CU29" s="639"/>
      <c r="CV29" s="639"/>
      <c r="CW29" s="639"/>
      <c r="CX29" s="639"/>
      <c r="CY29" s="640"/>
      <c r="CZ29" s="623">
        <v>13.1</v>
      </c>
      <c r="DA29" s="641"/>
      <c r="DB29" s="641"/>
      <c r="DC29" s="642"/>
      <c r="DD29" s="626">
        <v>701923</v>
      </c>
      <c r="DE29" s="639"/>
      <c r="DF29" s="639"/>
      <c r="DG29" s="639"/>
      <c r="DH29" s="639"/>
      <c r="DI29" s="639"/>
      <c r="DJ29" s="639"/>
      <c r="DK29" s="640"/>
      <c r="DL29" s="626">
        <v>701923</v>
      </c>
      <c r="DM29" s="639"/>
      <c r="DN29" s="639"/>
      <c r="DO29" s="639"/>
      <c r="DP29" s="639"/>
      <c r="DQ29" s="639"/>
      <c r="DR29" s="639"/>
      <c r="DS29" s="639"/>
      <c r="DT29" s="639"/>
      <c r="DU29" s="639"/>
      <c r="DV29" s="640"/>
      <c r="DW29" s="643">
        <v>19.5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364487</v>
      </c>
      <c r="S30" s="621"/>
      <c r="T30" s="621"/>
      <c r="U30" s="621"/>
      <c r="V30" s="621"/>
      <c r="W30" s="621"/>
      <c r="X30" s="621"/>
      <c r="Y30" s="622"/>
      <c r="Z30" s="673">
        <v>6.1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88.8</v>
      </c>
      <c r="BN30" s="687"/>
      <c r="BO30" s="687"/>
      <c r="BP30" s="687"/>
      <c r="BQ30" s="689"/>
      <c r="BR30" s="686">
        <v>98.5</v>
      </c>
      <c r="BS30" s="687"/>
      <c r="BT30" s="687"/>
      <c r="BU30" s="687"/>
      <c r="BV30" s="687"/>
      <c r="BW30" s="687"/>
      <c r="BX30" s="688">
        <v>84.9</v>
      </c>
      <c r="BY30" s="687"/>
      <c r="BZ30" s="687"/>
      <c r="CA30" s="687"/>
      <c r="CB30" s="689"/>
      <c r="CD30" s="692"/>
      <c r="CE30" s="693"/>
      <c r="CF30" s="657" t="s">
        <v>293</v>
      </c>
      <c r="CG30" s="654"/>
      <c r="CH30" s="654"/>
      <c r="CI30" s="654"/>
      <c r="CJ30" s="654"/>
      <c r="CK30" s="654"/>
      <c r="CL30" s="654"/>
      <c r="CM30" s="654"/>
      <c r="CN30" s="654"/>
      <c r="CO30" s="654"/>
      <c r="CP30" s="654"/>
      <c r="CQ30" s="655"/>
      <c r="CR30" s="620">
        <v>698263</v>
      </c>
      <c r="CS30" s="621"/>
      <c r="CT30" s="621"/>
      <c r="CU30" s="621"/>
      <c r="CV30" s="621"/>
      <c r="CW30" s="621"/>
      <c r="CX30" s="621"/>
      <c r="CY30" s="622"/>
      <c r="CZ30" s="623">
        <v>12</v>
      </c>
      <c r="DA30" s="641"/>
      <c r="DB30" s="641"/>
      <c r="DC30" s="642"/>
      <c r="DD30" s="626">
        <v>648740</v>
      </c>
      <c r="DE30" s="621"/>
      <c r="DF30" s="621"/>
      <c r="DG30" s="621"/>
      <c r="DH30" s="621"/>
      <c r="DI30" s="621"/>
      <c r="DJ30" s="621"/>
      <c r="DK30" s="622"/>
      <c r="DL30" s="626">
        <v>648740</v>
      </c>
      <c r="DM30" s="621"/>
      <c r="DN30" s="621"/>
      <c r="DO30" s="621"/>
      <c r="DP30" s="621"/>
      <c r="DQ30" s="621"/>
      <c r="DR30" s="621"/>
      <c r="DS30" s="621"/>
      <c r="DT30" s="621"/>
      <c r="DU30" s="621"/>
      <c r="DV30" s="622"/>
      <c r="DW30" s="643">
        <v>18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122424</v>
      </c>
      <c r="S31" s="621"/>
      <c r="T31" s="621"/>
      <c r="U31" s="621"/>
      <c r="V31" s="621"/>
      <c r="W31" s="621"/>
      <c r="X31" s="621"/>
      <c r="Y31" s="622"/>
      <c r="Z31" s="673">
        <v>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90</v>
      </c>
      <c r="BN31" s="685"/>
      <c r="BO31" s="685"/>
      <c r="BP31" s="685"/>
      <c r="BQ31" s="649"/>
      <c r="BR31" s="684">
        <v>98.1</v>
      </c>
      <c r="BS31" s="639"/>
      <c r="BT31" s="639"/>
      <c r="BU31" s="639"/>
      <c r="BV31" s="639"/>
      <c r="BW31" s="639"/>
      <c r="BX31" s="675">
        <v>86.7</v>
      </c>
      <c r="BY31" s="685"/>
      <c r="BZ31" s="685"/>
      <c r="CA31" s="685"/>
      <c r="CB31" s="649"/>
      <c r="CD31" s="692"/>
      <c r="CE31" s="693"/>
      <c r="CF31" s="657" t="s">
        <v>297</v>
      </c>
      <c r="CG31" s="654"/>
      <c r="CH31" s="654"/>
      <c r="CI31" s="654"/>
      <c r="CJ31" s="654"/>
      <c r="CK31" s="654"/>
      <c r="CL31" s="654"/>
      <c r="CM31" s="654"/>
      <c r="CN31" s="654"/>
      <c r="CO31" s="654"/>
      <c r="CP31" s="654"/>
      <c r="CQ31" s="655"/>
      <c r="CR31" s="620">
        <v>61796</v>
      </c>
      <c r="CS31" s="639"/>
      <c r="CT31" s="639"/>
      <c r="CU31" s="639"/>
      <c r="CV31" s="639"/>
      <c r="CW31" s="639"/>
      <c r="CX31" s="639"/>
      <c r="CY31" s="640"/>
      <c r="CZ31" s="623">
        <v>1.1000000000000001</v>
      </c>
      <c r="DA31" s="641"/>
      <c r="DB31" s="641"/>
      <c r="DC31" s="642"/>
      <c r="DD31" s="626">
        <v>53183</v>
      </c>
      <c r="DE31" s="639"/>
      <c r="DF31" s="639"/>
      <c r="DG31" s="639"/>
      <c r="DH31" s="639"/>
      <c r="DI31" s="639"/>
      <c r="DJ31" s="639"/>
      <c r="DK31" s="640"/>
      <c r="DL31" s="626">
        <v>53183</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304717</v>
      </c>
      <c r="S32" s="621"/>
      <c r="T32" s="621"/>
      <c r="U32" s="621"/>
      <c r="V32" s="621"/>
      <c r="W32" s="621"/>
      <c r="X32" s="621"/>
      <c r="Y32" s="622"/>
      <c r="Z32" s="673">
        <v>5.0999999999999996</v>
      </c>
      <c r="AA32" s="673"/>
      <c r="AB32" s="673"/>
      <c r="AC32" s="673"/>
      <c r="AD32" s="674">
        <v>2067</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99.4</v>
      </c>
      <c r="BH32" s="605"/>
      <c r="BI32" s="605"/>
      <c r="BJ32" s="605"/>
      <c r="BK32" s="605"/>
      <c r="BL32" s="605"/>
      <c r="BM32" s="668">
        <v>85.9</v>
      </c>
      <c r="BN32" s="605"/>
      <c r="BO32" s="605"/>
      <c r="BP32" s="605"/>
      <c r="BQ32" s="662"/>
      <c r="BR32" s="683">
        <v>98.5</v>
      </c>
      <c r="BS32" s="605"/>
      <c r="BT32" s="605"/>
      <c r="BU32" s="605"/>
      <c r="BV32" s="605"/>
      <c r="BW32" s="605"/>
      <c r="BX32" s="668">
        <v>80.7</v>
      </c>
      <c r="BY32" s="605"/>
      <c r="BZ32" s="605"/>
      <c r="CA32" s="605"/>
      <c r="CB32" s="662"/>
      <c r="CD32" s="694"/>
      <c r="CE32" s="695"/>
      <c r="CF32" s="657" t="s">
        <v>300</v>
      </c>
      <c r="CG32" s="654"/>
      <c r="CH32" s="654"/>
      <c r="CI32" s="654"/>
      <c r="CJ32" s="654"/>
      <c r="CK32" s="654"/>
      <c r="CL32" s="654"/>
      <c r="CM32" s="654"/>
      <c r="CN32" s="654"/>
      <c r="CO32" s="654"/>
      <c r="CP32" s="654"/>
      <c r="CQ32" s="655"/>
      <c r="CR32" s="620">
        <v>44</v>
      </c>
      <c r="CS32" s="621"/>
      <c r="CT32" s="621"/>
      <c r="CU32" s="621"/>
      <c r="CV32" s="621"/>
      <c r="CW32" s="621"/>
      <c r="CX32" s="621"/>
      <c r="CY32" s="622"/>
      <c r="CZ32" s="623">
        <v>0</v>
      </c>
      <c r="DA32" s="641"/>
      <c r="DB32" s="641"/>
      <c r="DC32" s="642"/>
      <c r="DD32" s="626">
        <v>44</v>
      </c>
      <c r="DE32" s="621"/>
      <c r="DF32" s="621"/>
      <c r="DG32" s="621"/>
      <c r="DH32" s="621"/>
      <c r="DI32" s="621"/>
      <c r="DJ32" s="621"/>
      <c r="DK32" s="622"/>
      <c r="DL32" s="626">
        <v>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487359</v>
      </c>
      <c r="S33" s="621"/>
      <c r="T33" s="621"/>
      <c r="U33" s="621"/>
      <c r="V33" s="621"/>
      <c r="W33" s="621"/>
      <c r="X33" s="621"/>
      <c r="Y33" s="622"/>
      <c r="Z33" s="673">
        <v>8.1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2709563</v>
      </c>
      <c r="CS33" s="639"/>
      <c r="CT33" s="639"/>
      <c r="CU33" s="639"/>
      <c r="CV33" s="639"/>
      <c r="CW33" s="639"/>
      <c r="CX33" s="639"/>
      <c r="CY33" s="640"/>
      <c r="CZ33" s="623">
        <v>46.7</v>
      </c>
      <c r="DA33" s="641"/>
      <c r="DB33" s="641"/>
      <c r="DC33" s="642"/>
      <c r="DD33" s="626">
        <v>2058763</v>
      </c>
      <c r="DE33" s="639"/>
      <c r="DF33" s="639"/>
      <c r="DG33" s="639"/>
      <c r="DH33" s="639"/>
      <c r="DI33" s="639"/>
      <c r="DJ33" s="639"/>
      <c r="DK33" s="640"/>
      <c r="DL33" s="626">
        <v>1428147</v>
      </c>
      <c r="DM33" s="639"/>
      <c r="DN33" s="639"/>
      <c r="DO33" s="639"/>
      <c r="DP33" s="639"/>
      <c r="DQ33" s="639"/>
      <c r="DR33" s="639"/>
      <c r="DS33" s="639"/>
      <c r="DT33" s="639"/>
      <c r="DU33" s="639"/>
      <c r="DV33" s="640"/>
      <c r="DW33" s="643">
        <v>39.700000000000003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1067774</v>
      </c>
      <c r="CS34" s="621"/>
      <c r="CT34" s="621"/>
      <c r="CU34" s="621"/>
      <c r="CV34" s="621"/>
      <c r="CW34" s="621"/>
      <c r="CX34" s="621"/>
      <c r="CY34" s="622"/>
      <c r="CZ34" s="623">
        <v>18.399999999999999</v>
      </c>
      <c r="DA34" s="641"/>
      <c r="DB34" s="641"/>
      <c r="DC34" s="642"/>
      <c r="DD34" s="626">
        <v>827187</v>
      </c>
      <c r="DE34" s="621"/>
      <c r="DF34" s="621"/>
      <c r="DG34" s="621"/>
      <c r="DH34" s="621"/>
      <c r="DI34" s="621"/>
      <c r="DJ34" s="621"/>
      <c r="DK34" s="622"/>
      <c r="DL34" s="626">
        <v>611965</v>
      </c>
      <c r="DM34" s="621"/>
      <c r="DN34" s="621"/>
      <c r="DO34" s="621"/>
      <c r="DP34" s="621"/>
      <c r="DQ34" s="621"/>
      <c r="DR34" s="621"/>
      <c r="DS34" s="621"/>
      <c r="DT34" s="621"/>
      <c r="DU34" s="621"/>
      <c r="DV34" s="622"/>
      <c r="DW34" s="643">
        <v>17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134059</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544096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50305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116563</v>
      </c>
      <c r="CS35" s="639"/>
      <c r="CT35" s="639"/>
      <c r="CU35" s="639"/>
      <c r="CV35" s="639"/>
      <c r="CW35" s="639"/>
      <c r="CX35" s="639"/>
      <c r="CY35" s="640"/>
      <c r="CZ35" s="623">
        <v>2</v>
      </c>
      <c r="DA35" s="641"/>
      <c r="DB35" s="641"/>
      <c r="DC35" s="642"/>
      <c r="DD35" s="626">
        <v>103974</v>
      </c>
      <c r="DE35" s="639"/>
      <c r="DF35" s="639"/>
      <c r="DG35" s="639"/>
      <c r="DH35" s="639"/>
      <c r="DI35" s="639"/>
      <c r="DJ35" s="639"/>
      <c r="DK35" s="640"/>
      <c r="DL35" s="626">
        <v>41009</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5985974</v>
      </c>
      <c r="S36" s="661"/>
      <c r="T36" s="661"/>
      <c r="U36" s="661"/>
      <c r="V36" s="661"/>
      <c r="W36" s="661"/>
      <c r="X36" s="661"/>
      <c r="Y36" s="664"/>
      <c r="Z36" s="665">
        <v>100</v>
      </c>
      <c r="AA36" s="665"/>
      <c r="AB36" s="665"/>
      <c r="AC36" s="665"/>
      <c r="AD36" s="666">
        <v>3465923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120545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40404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818053</v>
      </c>
      <c r="CS36" s="621"/>
      <c r="CT36" s="621"/>
      <c r="CU36" s="621"/>
      <c r="CV36" s="621"/>
      <c r="CW36" s="621"/>
      <c r="CX36" s="621"/>
      <c r="CY36" s="622"/>
      <c r="CZ36" s="623">
        <v>14.1</v>
      </c>
      <c r="DA36" s="641"/>
      <c r="DB36" s="641"/>
      <c r="DC36" s="642"/>
      <c r="DD36" s="626">
        <v>630249</v>
      </c>
      <c r="DE36" s="621"/>
      <c r="DF36" s="621"/>
      <c r="DG36" s="621"/>
      <c r="DH36" s="621"/>
      <c r="DI36" s="621"/>
      <c r="DJ36" s="621"/>
      <c r="DK36" s="622"/>
      <c r="DL36" s="626">
        <v>479358</v>
      </c>
      <c r="DM36" s="621"/>
      <c r="DN36" s="621"/>
      <c r="DO36" s="621"/>
      <c r="DP36" s="621"/>
      <c r="DQ36" s="621"/>
      <c r="DR36" s="621"/>
      <c r="DS36" s="621"/>
      <c r="DT36" s="621"/>
      <c r="DU36" s="621"/>
      <c r="DV36" s="622"/>
      <c r="DW36" s="643">
        <v>13.3</v>
      </c>
      <c r="DX36" s="644"/>
      <c r="DY36" s="644"/>
      <c r="DZ36" s="644"/>
      <c r="EA36" s="644"/>
      <c r="EB36" s="644"/>
      <c r="EC36" s="645"/>
    </row>
    <row r="37" spans="2:133" ht="11.25" customHeight="1">
      <c r="AQ37" s="646" t="s">
        <v>315</v>
      </c>
      <c r="AR37" s="647"/>
      <c r="AS37" s="647"/>
      <c r="AT37" s="647"/>
      <c r="AU37" s="647"/>
      <c r="AV37" s="647"/>
      <c r="AW37" s="647"/>
      <c r="AX37" s="647"/>
      <c r="AY37" s="648"/>
      <c r="AZ37" s="620">
        <v>91537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991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423056</v>
      </c>
      <c r="CS37" s="639"/>
      <c r="CT37" s="639"/>
      <c r="CU37" s="639"/>
      <c r="CV37" s="639"/>
      <c r="CW37" s="639"/>
      <c r="CX37" s="639"/>
      <c r="CY37" s="640"/>
      <c r="CZ37" s="623">
        <v>7.3</v>
      </c>
      <c r="DA37" s="641"/>
      <c r="DB37" s="641"/>
      <c r="DC37" s="642"/>
      <c r="DD37" s="626">
        <v>406046</v>
      </c>
      <c r="DE37" s="639"/>
      <c r="DF37" s="639"/>
      <c r="DG37" s="639"/>
      <c r="DH37" s="639"/>
      <c r="DI37" s="639"/>
      <c r="DJ37" s="639"/>
      <c r="DK37" s="640"/>
      <c r="DL37" s="626">
        <v>405886</v>
      </c>
      <c r="DM37" s="639"/>
      <c r="DN37" s="639"/>
      <c r="DO37" s="639"/>
      <c r="DP37" s="639"/>
      <c r="DQ37" s="639"/>
      <c r="DR37" s="639"/>
      <c r="DS37" s="639"/>
      <c r="DT37" s="639"/>
      <c r="DU37" s="639"/>
      <c r="DV37" s="640"/>
      <c r="DW37" s="643">
        <v>11.3</v>
      </c>
      <c r="DX37" s="644"/>
      <c r="DY37" s="644"/>
      <c r="DZ37" s="644"/>
      <c r="EA37" s="644"/>
      <c r="EB37" s="644"/>
      <c r="EC37" s="645"/>
    </row>
    <row r="38" spans="2:133" ht="11.25" customHeight="1">
      <c r="AQ38" s="646" t="s">
        <v>318</v>
      </c>
      <c r="AR38" s="647"/>
      <c r="AS38" s="647"/>
      <c r="AT38" s="647"/>
      <c r="AU38" s="647"/>
      <c r="AV38" s="647"/>
      <c r="AW38" s="647"/>
      <c r="AX38" s="647"/>
      <c r="AY38" s="648"/>
      <c r="AZ38" s="620">
        <v>61971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1836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544096</v>
      </c>
      <c r="CS38" s="621"/>
      <c r="CT38" s="621"/>
      <c r="CU38" s="621"/>
      <c r="CV38" s="621"/>
      <c r="CW38" s="621"/>
      <c r="CX38" s="621"/>
      <c r="CY38" s="622"/>
      <c r="CZ38" s="623">
        <v>9.4</v>
      </c>
      <c r="DA38" s="641"/>
      <c r="DB38" s="641"/>
      <c r="DC38" s="642"/>
      <c r="DD38" s="626">
        <v>495585</v>
      </c>
      <c r="DE38" s="621"/>
      <c r="DF38" s="621"/>
      <c r="DG38" s="621"/>
      <c r="DH38" s="621"/>
      <c r="DI38" s="621"/>
      <c r="DJ38" s="621"/>
      <c r="DK38" s="622"/>
      <c r="DL38" s="626">
        <v>295815</v>
      </c>
      <c r="DM38" s="621"/>
      <c r="DN38" s="621"/>
      <c r="DO38" s="621"/>
      <c r="DP38" s="621"/>
      <c r="DQ38" s="621"/>
      <c r="DR38" s="621"/>
      <c r="DS38" s="621"/>
      <c r="DT38" s="621"/>
      <c r="DU38" s="621"/>
      <c r="DV38" s="622"/>
      <c r="DW38" s="643">
        <v>8.1999999999999993</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138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141481</v>
      </c>
      <c r="CS39" s="639"/>
      <c r="CT39" s="639"/>
      <c r="CU39" s="639"/>
      <c r="CV39" s="639"/>
      <c r="CW39" s="639"/>
      <c r="CX39" s="639"/>
      <c r="CY39" s="640"/>
      <c r="CZ39" s="623">
        <v>2.4</v>
      </c>
      <c r="DA39" s="641"/>
      <c r="DB39" s="641"/>
      <c r="DC39" s="642"/>
      <c r="DD39" s="626">
        <v>249</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173382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21596</v>
      </c>
      <c r="CS40" s="621"/>
      <c r="CT40" s="621"/>
      <c r="CU40" s="621"/>
      <c r="CV40" s="621"/>
      <c r="CW40" s="621"/>
      <c r="CX40" s="621"/>
      <c r="CY40" s="622"/>
      <c r="CZ40" s="623">
        <v>0.4</v>
      </c>
      <c r="DA40" s="641"/>
      <c r="DB40" s="641"/>
      <c r="DC40" s="642"/>
      <c r="DD40" s="626">
        <v>1519</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96661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1093413</v>
      </c>
      <c r="CS42" s="621"/>
      <c r="CT42" s="621"/>
      <c r="CU42" s="621"/>
      <c r="CV42" s="621"/>
      <c r="CW42" s="621"/>
      <c r="CX42" s="621"/>
      <c r="CY42" s="622"/>
      <c r="CZ42" s="623">
        <v>18.899999999999999</v>
      </c>
      <c r="DA42" s="624"/>
      <c r="DB42" s="624"/>
      <c r="DC42" s="625"/>
      <c r="DD42" s="626">
        <v>426671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44911</v>
      </c>
      <c r="CS43" s="639"/>
      <c r="CT43" s="639"/>
      <c r="CU43" s="639"/>
      <c r="CV43" s="639"/>
      <c r="CW43" s="639"/>
      <c r="CX43" s="639"/>
      <c r="CY43" s="640"/>
      <c r="CZ43" s="623">
        <v>0.8</v>
      </c>
      <c r="DA43" s="641"/>
      <c r="DB43" s="641"/>
      <c r="DC43" s="642"/>
      <c r="DD43" s="626">
        <v>44911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454130</v>
      </c>
      <c r="CS44" s="621"/>
      <c r="CT44" s="621"/>
      <c r="CU44" s="621"/>
      <c r="CV44" s="621"/>
      <c r="CW44" s="621"/>
      <c r="CX44" s="621"/>
      <c r="CY44" s="622"/>
      <c r="CZ44" s="623">
        <v>7.8</v>
      </c>
      <c r="DA44" s="624"/>
      <c r="DB44" s="624"/>
      <c r="DC44" s="625"/>
      <c r="DD44" s="626">
        <v>209257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113551</v>
      </c>
      <c r="CS45" s="639"/>
      <c r="CT45" s="639"/>
      <c r="CU45" s="639"/>
      <c r="CV45" s="639"/>
      <c r="CW45" s="639"/>
      <c r="CX45" s="639"/>
      <c r="CY45" s="640"/>
      <c r="CZ45" s="623">
        <v>2</v>
      </c>
      <c r="DA45" s="641"/>
      <c r="DB45" s="641"/>
      <c r="DC45" s="642"/>
      <c r="DD45" s="626">
        <v>35340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301395</v>
      </c>
      <c r="CS46" s="621"/>
      <c r="CT46" s="621"/>
      <c r="CU46" s="621"/>
      <c r="CV46" s="621"/>
      <c r="CW46" s="621"/>
      <c r="CX46" s="621"/>
      <c r="CY46" s="622"/>
      <c r="CZ46" s="623">
        <v>5.2</v>
      </c>
      <c r="DA46" s="624"/>
      <c r="DB46" s="624"/>
      <c r="DC46" s="625"/>
      <c r="DD46" s="626">
        <v>167833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639283</v>
      </c>
      <c r="CS47" s="639"/>
      <c r="CT47" s="639"/>
      <c r="CU47" s="639"/>
      <c r="CV47" s="639"/>
      <c r="CW47" s="639"/>
      <c r="CX47" s="639"/>
      <c r="CY47" s="640"/>
      <c r="CZ47" s="623">
        <v>11</v>
      </c>
      <c r="DA47" s="641"/>
      <c r="DB47" s="641"/>
      <c r="DC47" s="642"/>
      <c r="DD47" s="626">
        <v>217414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5795861</v>
      </c>
      <c r="CS49" s="605"/>
      <c r="CT49" s="605"/>
      <c r="CU49" s="605"/>
      <c r="CV49" s="605"/>
      <c r="CW49" s="605"/>
      <c r="CX49" s="605"/>
      <c r="CY49" s="606"/>
      <c r="CZ49" s="607">
        <v>100</v>
      </c>
      <c r="DA49" s="608"/>
      <c r="DB49" s="608"/>
      <c r="DC49" s="609"/>
      <c r="DD49" s="610">
        <v>4059178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5986</v>
      </c>
      <c r="R7" s="1134"/>
      <c r="S7" s="1134"/>
      <c r="T7" s="1134"/>
      <c r="U7" s="1134"/>
      <c r="V7" s="1134">
        <v>5796</v>
      </c>
      <c r="W7" s="1134"/>
      <c r="X7" s="1134"/>
      <c r="Y7" s="1134"/>
      <c r="Z7" s="1134"/>
      <c r="AA7" s="1134">
        <v>109</v>
      </c>
      <c r="AB7" s="1134"/>
      <c r="AC7" s="1134"/>
      <c r="AD7" s="1134"/>
      <c r="AE7" s="1135"/>
      <c r="AF7" s="1136">
        <v>109</v>
      </c>
      <c r="AG7" s="1137"/>
      <c r="AH7" s="1137"/>
      <c r="AI7" s="1137"/>
      <c r="AJ7" s="1138"/>
      <c r="AK7" s="1120">
        <v>364</v>
      </c>
      <c r="AL7" s="1121"/>
      <c r="AM7" s="1121"/>
      <c r="AN7" s="1121"/>
      <c r="AO7" s="1121"/>
      <c r="AP7" s="1121">
        <v>6572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9</v>
      </c>
      <c r="CI7" s="1118"/>
      <c r="CJ7" s="1118"/>
      <c r="CK7" s="1118"/>
      <c r="CL7" s="1119"/>
      <c r="CM7" s="1117">
        <v>463</v>
      </c>
      <c r="CN7" s="1118"/>
      <c r="CO7" s="1118"/>
      <c r="CP7" s="1118"/>
      <c r="CQ7" s="1119"/>
      <c r="CR7" s="1117">
        <v>49</v>
      </c>
      <c r="CS7" s="1118"/>
      <c r="CT7" s="1118"/>
      <c r="CU7" s="1118"/>
      <c r="CV7" s="1119"/>
      <c r="CW7" s="1117" t="s">
        <v>544</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545</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278</v>
      </c>
      <c r="R8" s="1073"/>
      <c r="S8" s="1073"/>
      <c r="T8" s="1073"/>
      <c r="U8" s="1073"/>
      <c r="V8" s="1073">
        <v>267</v>
      </c>
      <c r="W8" s="1073"/>
      <c r="X8" s="1073"/>
      <c r="Y8" s="1073"/>
      <c r="Z8" s="1073"/>
      <c r="AA8" s="1073">
        <v>11</v>
      </c>
      <c r="AB8" s="1073"/>
      <c r="AC8" s="1073"/>
      <c r="AD8" s="1073"/>
      <c r="AE8" s="1074"/>
      <c r="AF8" s="1048">
        <v>11</v>
      </c>
      <c r="AG8" s="1049"/>
      <c r="AH8" s="1049"/>
      <c r="AI8" s="1049"/>
      <c r="AJ8" s="1050"/>
      <c r="AK8" s="1115">
        <v>149</v>
      </c>
      <c r="AL8" s="1116"/>
      <c r="AM8" s="1116"/>
      <c r="AN8" s="1116"/>
      <c r="AO8" s="1116"/>
      <c r="AP8" s="1116">
        <v>32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540</v>
      </c>
      <c r="BT8" s="1044"/>
      <c r="BU8" s="1044"/>
      <c r="BV8" s="1044"/>
      <c r="BW8" s="1044"/>
      <c r="BX8" s="1044"/>
      <c r="BY8" s="1044"/>
      <c r="BZ8" s="1044"/>
      <c r="CA8" s="1044"/>
      <c r="CB8" s="1044"/>
      <c r="CC8" s="1044"/>
      <c r="CD8" s="1044"/>
      <c r="CE8" s="1044"/>
      <c r="CF8" s="1044"/>
      <c r="CG8" s="1045"/>
      <c r="CH8" s="1018">
        <v>1</v>
      </c>
      <c r="CI8" s="1019"/>
      <c r="CJ8" s="1019"/>
      <c r="CK8" s="1019"/>
      <c r="CL8" s="1020"/>
      <c r="CM8" s="1018">
        <v>65</v>
      </c>
      <c r="CN8" s="1019"/>
      <c r="CO8" s="1019"/>
      <c r="CP8" s="1019"/>
      <c r="CQ8" s="1020"/>
      <c r="CR8" s="1018">
        <v>30</v>
      </c>
      <c r="CS8" s="1019"/>
      <c r="CT8" s="1019"/>
      <c r="CU8" s="1019"/>
      <c r="CV8" s="1020"/>
      <c r="CW8" s="1018" t="s">
        <v>544</v>
      </c>
      <c r="CX8" s="1019"/>
      <c r="CY8" s="1019"/>
      <c r="CZ8" s="1019"/>
      <c r="DA8" s="1020"/>
      <c r="DB8" s="1018" t="s">
        <v>544</v>
      </c>
      <c r="DC8" s="1019"/>
      <c r="DD8" s="1019"/>
      <c r="DE8" s="1019"/>
      <c r="DF8" s="1020"/>
      <c r="DG8" s="1018" t="s">
        <v>544</v>
      </c>
      <c r="DH8" s="1019"/>
      <c r="DI8" s="1019"/>
      <c r="DJ8" s="1019"/>
      <c r="DK8" s="1020"/>
      <c r="DL8" s="1018" t="s">
        <v>544</v>
      </c>
      <c r="DM8" s="1019"/>
      <c r="DN8" s="1019"/>
      <c r="DO8" s="1019"/>
      <c r="DP8" s="1020"/>
      <c r="DQ8" s="1018" t="s">
        <v>545</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541</v>
      </c>
      <c r="BT9" s="1044"/>
      <c r="BU9" s="1044"/>
      <c r="BV9" s="1044"/>
      <c r="BW9" s="1044"/>
      <c r="BX9" s="1044"/>
      <c r="BY9" s="1044"/>
      <c r="BZ9" s="1044"/>
      <c r="CA9" s="1044"/>
      <c r="CB9" s="1044"/>
      <c r="CC9" s="1044"/>
      <c r="CD9" s="1044"/>
      <c r="CE9" s="1044"/>
      <c r="CF9" s="1044"/>
      <c r="CG9" s="1045"/>
      <c r="CH9" s="1018">
        <v>0</v>
      </c>
      <c r="CI9" s="1019"/>
      <c r="CJ9" s="1019"/>
      <c r="CK9" s="1019"/>
      <c r="CL9" s="1020"/>
      <c r="CM9" s="1018">
        <v>99</v>
      </c>
      <c r="CN9" s="1019"/>
      <c r="CO9" s="1019"/>
      <c r="CP9" s="1019"/>
      <c r="CQ9" s="1020"/>
      <c r="CR9" s="1018">
        <v>41</v>
      </c>
      <c r="CS9" s="1019"/>
      <c r="CT9" s="1019"/>
      <c r="CU9" s="1019"/>
      <c r="CV9" s="1020"/>
      <c r="CW9" s="1018" t="s">
        <v>544</v>
      </c>
      <c r="CX9" s="1019"/>
      <c r="CY9" s="1019"/>
      <c r="CZ9" s="1019"/>
      <c r="DA9" s="1020"/>
      <c r="DB9" s="1018" t="s">
        <v>544</v>
      </c>
      <c r="DC9" s="1019"/>
      <c r="DD9" s="1019"/>
      <c r="DE9" s="1019"/>
      <c r="DF9" s="1020"/>
      <c r="DG9" s="1018" t="s">
        <v>544</v>
      </c>
      <c r="DH9" s="1019"/>
      <c r="DI9" s="1019"/>
      <c r="DJ9" s="1019"/>
      <c r="DK9" s="1020"/>
      <c r="DL9" s="1018" t="s">
        <v>544</v>
      </c>
      <c r="DM9" s="1019"/>
      <c r="DN9" s="1019"/>
      <c r="DO9" s="1019"/>
      <c r="DP9" s="1020"/>
      <c r="DQ9" s="1018" t="s">
        <v>545</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6264</v>
      </c>
      <c r="R23" s="1098"/>
      <c r="S23" s="1098"/>
      <c r="T23" s="1098"/>
      <c r="U23" s="1098"/>
      <c r="V23" s="1098">
        <v>6063</v>
      </c>
      <c r="W23" s="1098"/>
      <c r="X23" s="1098"/>
      <c r="Y23" s="1098"/>
      <c r="Z23" s="1098"/>
      <c r="AA23" s="1098">
        <v>121</v>
      </c>
      <c r="AB23" s="1098"/>
      <c r="AC23" s="1098"/>
      <c r="AD23" s="1098"/>
      <c r="AE23" s="1099"/>
      <c r="AF23" s="1100">
        <v>121</v>
      </c>
      <c r="AG23" s="1098"/>
      <c r="AH23" s="1098"/>
      <c r="AI23" s="1098"/>
      <c r="AJ23" s="1101"/>
      <c r="AK23" s="1102"/>
      <c r="AL23" s="1103"/>
      <c r="AM23" s="1103"/>
      <c r="AN23" s="1103"/>
      <c r="AO23" s="1103"/>
      <c r="AP23" s="1098">
        <v>6604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950</v>
      </c>
      <c r="R28" s="1083"/>
      <c r="S28" s="1083"/>
      <c r="T28" s="1083"/>
      <c r="U28" s="1083"/>
      <c r="V28" s="1083">
        <v>900</v>
      </c>
      <c r="W28" s="1083"/>
      <c r="X28" s="1083"/>
      <c r="Y28" s="1083"/>
      <c r="Z28" s="1083"/>
      <c r="AA28" s="1083">
        <v>50</v>
      </c>
      <c r="AB28" s="1083"/>
      <c r="AC28" s="1083"/>
      <c r="AD28" s="1083"/>
      <c r="AE28" s="1084"/>
      <c r="AF28" s="1085">
        <v>50</v>
      </c>
      <c r="AG28" s="1083"/>
      <c r="AH28" s="1083"/>
      <c r="AI28" s="1083"/>
      <c r="AJ28" s="1086"/>
      <c r="AK28" s="1087">
        <v>49</v>
      </c>
      <c r="AL28" s="1075"/>
      <c r="AM28" s="1075"/>
      <c r="AN28" s="1075"/>
      <c r="AO28" s="1075"/>
      <c r="AP28" s="1075" t="s">
        <v>542</v>
      </c>
      <c r="AQ28" s="1075"/>
      <c r="AR28" s="1075"/>
      <c r="AS28" s="1075"/>
      <c r="AT28" s="1075"/>
      <c r="AU28" s="1075" t="s">
        <v>543</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67</v>
      </c>
      <c r="R29" s="1073"/>
      <c r="S29" s="1073"/>
      <c r="T29" s="1073"/>
      <c r="U29" s="1073"/>
      <c r="V29" s="1073">
        <v>67</v>
      </c>
      <c r="W29" s="1073"/>
      <c r="X29" s="1073"/>
      <c r="Y29" s="1073"/>
      <c r="Z29" s="1073"/>
      <c r="AA29" s="1073">
        <v>0</v>
      </c>
      <c r="AB29" s="1073"/>
      <c r="AC29" s="1073"/>
      <c r="AD29" s="1073"/>
      <c r="AE29" s="1074"/>
      <c r="AF29" s="1048">
        <v>0</v>
      </c>
      <c r="AG29" s="1049"/>
      <c r="AH29" s="1049"/>
      <c r="AI29" s="1049"/>
      <c r="AJ29" s="1050"/>
      <c r="AK29" s="1009">
        <v>23</v>
      </c>
      <c r="AL29" s="1000"/>
      <c r="AM29" s="1000"/>
      <c r="AN29" s="1000"/>
      <c r="AO29" s="1000"/>
      <c r="AP29" s="1000" t="s">
        <v>543</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316</v>
      </c>
      <c r="R30" s="1073"/>
      <c r="S30" s="1073"/>
      <c r="T30" s="1073"/>
      <c r="U30" s="1073"/>
      <c r="V30" s="1073">
        <v>312</v>
      </c>
      <c r="W30" s="1073"/>
      <c r="X30" s="1073"/>
      <c r="Y30" s="1073"/>
      <c r="Z30" s="1073"/>
      <c r="AA30" s="1073">
        <v>4</v>
      </c>
      <c r="AB30" s="1073"/>
      <c r="AC30" s="1073"/>
      <c r="AD30" s="1073"/>
      <c r="AE30" s="1074"/>
      <c r="AF30" s="1048">
        <v>4</v>
      </c>
      <c r="AG30" s="1049"/>
      <c r="AH30" s="1049"/>
      <c r="AI30" s="1049"/>
      <c r="AJ30" s="1050"/>
      <c r="AK30" s="1009">
        <v>62</v>
      </c>
      <c r="AL30" s="1000"/>
      <c r="AM30" s="1000"/>
      <c r="AN30" s="1000"/>
      <c r="AO30" s="1000"/>
      <c r="AP30" s="1000">
        <v>43</v>
      </c>
      <c r="AQ30" s="1000"/>
      <c r="AR30" s="1000"/>
      <c r="AS30" s="1000"/>
      <c r="AT30" s="1000"/>
      <c r="AU30" s="1000" t="s">
        <v>543</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263</v>
      </c>
      <c r="R31" s="1073"/>
      <c r="S31" s="1073"/>
      <c r="T31" s="1073"/>
      <c r="U31" s="1073"/>
      <c r="V31" s="1073">
        <v>254</v>
      </c>
      <c r="W31" s="1073"/>
      <c r="X31" s="1073"/>
      <c r="Y31" s="1073"/>
      <c r="Z31" s="1073"/>
      <c r="AA31" s="1073">
        <v>9</v>
      </c>
      <c r="AB31" s="1073"/>
      <c r="AC31" s="1073"/>
      <c r="AD31" s="1073"/>
      <c r="AE31" s="1074"/>
      <c r="AF31" s="1048">
        <v>9</v>
      </c>
      <c r="AG31" s="1049"/>
      <c r="AH31" s="1049"/>
      <c r="AI31" s="1049"/>
      <c r="AJ31" s="1050"/>
      <c r="AK31" s="1009">
        <v>92</v>
      </c>
      <c r="AL31" s="1000"/>
      <c r="AM31" s="1000"/>
      <c r="AN31" s="1000"/>
      <c r="AO31" s="1000"/>
      <c r="AP31" s="1000">
        <v>1524</v>
      </c>
      <c r="AQ31" s="1000"/>
      <c r="AR31" s="1000"/>
      <c r="AS31" s="1000"/>
      <c r="AT31" s="1000"/>
      <c r="AU31" s="1000">
        <v>840</v>
      </c>
      <c r="AV31" s="1000"/>
      <c r="AW31" s="1000"/>
      <c r="AX31" s="1000"/>
      <c r="AY31" s="1000"/>
      <c r="AZ31" s="1071" t="s">
        <v>543</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204</v>
      </c>
      <c r="R32" s="1073"/>
      <c r="S32" s="1073"/>
      <c r="T32" s="1073"/>
      <c r="U32" s="1073"/>
      <c r="V32" s="1073">
        <v>201</v>
      </c>
      <c r="W32" s="1073"/>
      <c r="X32" s="1073"/>
      <c r="Y32" s="1073"/>
      <c r="Z32" s="1073"/>
      <c r="AA32" s="1073">
        <v>3</v>
      </c>
      <c r="AB32" s="1073"/>
      <c r="AC32" s="1073"/>
      <c r="AD32" s="1073"/>
      <c r="AE32" s="1074"/>
      <c r="AF32" s="1048">
        <v>3</v>
      </c>
      <c r="AG32" s="1049"/>
      <c r="AH32" s="1049"/>
      <c r="AI32" s="1049"/>
      <c r="AJ32" s="1050"/>
      <c r="AK32" s="1009">
        <v>121</v>
      </c>
      <c r="AL32" s="1000"/>
      <c r="AM32" s="1000"/>
      <c r="AN32" s="1000"/>
      <c r="AO32" s="1000"/>
      <c r="AP32" s="1000">
        <v>780</v>
      </c>
      <c r="AQ32" s="1000"/>
      <c r="AR32" s="1000"/>
      <c r="AS32" s="1000"/>
      <c r="AT32" s="1000"/>
      <c r="AU32" s="1000">
        <v>688</v>
      </c>
      <c r="AV32" s="1000"/>
      <c r="AW32" s="1000"/>
      <c r="AX32" s="1000"/>
      <c r="AY32" s="1000"/>
      <c r="AZ32" s="1071" t="s">
        <v>543</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67</v>
      </c>
      <c r="AG63" s="988"/>
      <c r="AH63" s="988"/>
      <c r="AI63" s="988"/>
      <c r="AJ63" s="1059"/>
      <c r="AK63" s="1060"/>
      <c r="AL63" s="992"/>
      <c r="AM63" s="992"/>
      <c r="AN63" s="992"/>
      <c r="AO63" s="992"/>
      <c r="AP63" s="988">
        <v>2347</v>
      </c>
      <c r="AQ63" s="988"/>
      <c r="AR63" s="988"/>
      <c r="AS63" s="988"/>
      <c r="AT63" s="988"/>
      <c r="AU63" s="988">
        <v>1528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867</v>
      </c>
      <c r="R68" s="1011"/>
      <c r="S68" s="1011"/>
      <c r="T68" s="1011"/>
      <c r="U68" s="1011"/>
      <c r="V68" s="1011">
        <v>853</v>
      </c>
      <c r="W68" s="1011"/>
      <c r="X68" s="1011"/>
      <c r="Y68" s="1011"/>
      <c r="Z68" s="1011"/>
      <c r="AA68" s="1011">
        <v>14</v>
      </c>
      <c r="AB68" s="1011"/>
      <c r="AC68" s="1011"/>
      <c r="AD68" s="1011"/>
      <c r="AE68" s="1011"/>
      <c r="AF68" s="1011">
        <v>6</v>
      </c>
      <c r="AG68" s="1011"/>
      <c r="AH68" s="1011"/>
      <c r="AI68" s="1011"/>
      <c r="AJ68" s="1011"/>
      <c r="AK68" s="1011" t="s">
        <v>542</v>
      </c>
      <c r="AL68" s="1011"/>
      <c r="AM68" s="1011"/>
      <c r="AN68" s="1011"/>
      <c r="AO68" s="1011"/>
      <c r="AP68" s="1011">
        <v>152</v>
      </c>
      <c r="AQ68" s="1011"/>
      <c r="AR68" s="1011"/>
      <c r="AS68" s="1011"/>
      <c r="AT68" s="1011"/>
      <c r="AU68" s="1011">
        <v>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534</v>
      </c>
      <c r="C69" s="1004"/>
      <c r="D69" s="1004"/>
      <c r="E69" s="1004"/>
      <c r="F69" s="1004"/>
      <c r="G69" s="1004"/>
      <c r="H69" s="1004"/>
      <c r="I69" s="1004"/>
      <c r="J69" s="1004"/>
      <c r="K69" s="1004"/>
      <c r="L69" s="1004"/>
      <c r="M69" s="1004"/>
      <c r="N69" s="1004"/>
      <c r="O69" s="1004"/>
      <c r="P69" s="1005"/>
      <c r="Q69" s="1006">
        <v>923</v>
      </c>
      <c r="R69" s="1000"/>
      <c r="S69" s="1000"/>
      <c r="T69" s="1000"/>
      <c r="U69" s="1000"/>
      <c r="V69" s="1000">
        <v>915</v>
      </c>
      <c r="W69" s="1000"/>
      <c r="X69" s="1000"/>
      <c r="Y69" s="1000"/>
      <c r="Z69" s="1000"/>
      <c r="AA69" s="1000">
        <v>8</v>
      </c>
      <c r="AB69" s="1000"/>
      <c r="AC69" s="1000"/>
      <c r="AD69" s="1000"/>
      <c r="AE69" s="1000"/>
      <c r="AF69" s="1000">
        <v>8</v>
      </c>
      <c r="AG69" s="1000"/>
      <c r="AH69" s="1000"/>
      <c r="AI69" s="1000"/>
      <c r="AJ69" s="1000"/>
      <c r="AK69" s="1000" t="s">
        <v>542</v>
      </c>
      <c r="AL69" s="1000"/>
      <c r="AM69" s="1000"/>
      <c r="AN69" s="1000"/>
      <c r="AO69" s="1000"/>
      <c r="AP69" s="1000">
        <v>187</v>
      </c>
      <c r="AQ69" s="1000"/>
      <c r="AR69" s="1000"/>
      <c r="AS69" s="1000"/>
      <c r="AT69" s="1000"/>
      <c r="AU69" s="1000">
        <v>34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381</v>
      </c>
      <c r="R70" s="1000"/>
      <c r="S70" s="1000"/>
      <c r="T70" s="1000"/>
      <c r="U70" s="1000"/>
      <c r="V70" s="1000">
        <v>381</v>
      </c>
      <c r="W70" s="1000"/>
      <c r="X70" s="1000"/>
      <c r="Y70" s="1000"/>
      <c r="Z70" s="1000"/>
      <c r="AA70" s="1000">
        <v>0</v>
      </c>
      <c r="AB70" s="1000"/>
      <c r="AC70" s="1000"/>
      <c r="AD70" s="1000"/>
      <c r="AE70" s="1000"/>
      <c r="AF70" s="1000">
        <v>0</v>
      </c>
      <c r="AG70" s="1000"/>
      <c r="AH70" s="1000"/>
      <c r="AI70" s="1000"/>
      <c r="AJ70" s="1000"/>
      <c r="AK70" s="1000" t="s">
        <v>542</v>
      </c>
      <c r="AL70" s="1000"/>
      <c r="AM70" s="1000"/>
      <c r="AN70" s="1000"/>
      <c r="AO70" s="1000"/>
      <c r="AP70" s="1000">
        <v>6</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2367</v>
      </c>
      <c r="R71" s="1000"/>
      <c r="S71" s="1000"/>
      <c r="T71" s="1000"/>
      <c r="U71" s="1000"/>
      <c r="V71" s="1000">
        <v>2344</v>
      </c>
      <c r="W71" s="1000"/>
      <c r="X71" s="1000"/>
      <c r="Y71" s="1000"/>
      <c r="Z71" s="1000"/>
      <c r="AA71" s="1000">
        <v>23</v>
      </c>
      <c r="AB71" s="1000"/>
      <c r="AC71" s="1000"/>
      <c r="AD71" s="1000"/>
      <c r="AE71" s="1000"/>
      <c r="AF71" s="1000">
        <v>23</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537</v>
      </c>
      <c r="C72" s="1004"/>
      <c r="D72" s="1004"/>
      <c r="E72" s="1004"/>
      <c r="F72" s="1004"/>
      <c r="G72" s="1004"/>
      <c r="H72" s="1004"/>
      <c r="I72" s="1004"/>
      <c r="J72" s="1004"/>
      <c r="K72" s="1004"/>
      <c r="L72" s="1004"/>
      <c r="M72" s="1004"/>
      <c r="N72" s="1004"/>
      <c r="O72" s="1004"/>
      <c r="P72" s="1005"/>
      <c r="Q72" s="1006">
        <v>24</v>
      </c>
      <c r="R72" s="1000"/>
      <c r="S72" s="1000"/>
      <c r="T72" s="1000"/>
      <c r="U72" s="1000"/>
      <c r="V72" s="1000">
        <v>24</v>
      </c>
      <c r="W72" s="1000"/>
      <c r="X72" s="1000"/>
      <c r="Y72" s="1000"/>
      <c r="Z72" s="1000"/>
      <c r="AA72" s="1000">
        <v>0</v>
      </c>
      <c r="AB72" s="1000"/>
      <c r="AC72" s="1000"/>
      <c r="AD72" s="1000"/>
      <c r="AE72" s="1000"/>
      <c r="AF72" s="1000">
        <v>0</v>
      </c>
      <c r="AG72" s="1000"/>
      <c r="AH72" s="1000"/>
      <c r="AI72" s="1000"/>
      <c r="AJ72" s="1000"/>
      <c r="AK72" s="1000" t="s">
        <v>542</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538</v>
      </c>
      <c r="C73" s="1004"/>
      <c r="D73" s="1004"/>
      <c r="E73" s="1004"/>
      <c r="F73" s="1004"/>
      <c r="G73" s="1004"/>
      <c r="H73" s="1004"/>
      <c r="I73" s="1004"/>
      <c r="J73" s="1004"/>
      <c r="K73" s="1004"/>
      <c r="L73" s="1004"/>
      <c r="M73" s="1004"/>
      <c r="N73" s="1004"/>
      <c r="O73" s="1004"/>
      <c r="P73" s="1005"/>
      <c r="Q73" s="1006">
        <v>15</v>
      </c>
      <c r="R73" s="1000"/>
      <c r="S73" s="1000"/>
      <c r="T73" s="1000"/>
      <c r="U73" s="1000"/>
      <c r="V73" s="1000">
        <v>15</v>
      </c>
      <c r="W73" s="1000"/>
      <c r="X73" s="1000"/>
      <c r="Y73" s="1000"/>
      <c r="Z73" s="1000"/>
      <c r="AA73" s="1000">
        <v>0</v>
      </c>
      <c r="AB73" s="1000"/>
      <c r="AC73" s="1000"/>
      <c r="AD73" s="1000"/>
      <c r="AE73" s="1000"/>
      <c r="AF73" s="1000">
        <v>0</v>
      </c>
      <c r="AG73" s="1000"/>
      <c r="AH73" s="1000"/>
      <c r="AI73" s="1000"/>
      <c r="AJ73" s="1000"/>
      <c r="AK73" s="1000" t="s">
        <v>542</v>
      </c>
      <c r="AL73" s="1000"/>
      <c r="AM73" s="1000"/>
      <c r="AN73" s="1000"/>
      <c r="AO73" s="1000"/>
      <c r="AP73" s="1000" t="s">
        <v>542</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37</v>
      </c>
      <c r="AG88" s="988"/>
      <c r="AH88" s="988"/>
      <c r="AI88" s="988"/>
      <c r="AJ88" s="988"/>
      <c r="AK88" s="992"/>
      <c r="AL88" s="992"/>
      <c r="AM88" s="992"/>
      <c r="AN88" s="992"/>
      <c r="AO88" s="992"/>
      <c r="AP88" s="988">
        <v>345</v>
      </c>
      <c r="AQ88" s="988"/>
      <c r="AR88" s="988"/>
      <c r="AS88" s="988"/>
      <c r="AT88" s="988"/>
      <c r="AU88" s="988">
        <v>83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835070</v>
      </c>
      <c r="AB110" s="916"/>
      <c r="AC110" s="916"/>
      <c r="AD110" s="916"/>
      <c r="AE110" s="917"/>
      <c r="AF110" s="918">
        <v>758926</v>
      </c>
      <c r="AG110" s="916"/>
      <c r="AH110" s="916"/>
      <c r="AI110" s="916"/>
      <c r="AJ110" s="917"/>
      <c r="AK110" s="918">
        <v>760103</v>
      </c>
      <c r="AL110" s="916"/>
      <c r="AM110" s="916"/>
      <c r="AN110" s="916"/>
      <c r="AO110" s="917"/>
      <c r="AP110" s="919">
        <v>27.1</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7043968</v>
      </c>
      <c r="BR110" s="863"/>
      <c r="BS110" s="863"/>
      <c r="BT110" s="863"/>
      <c r="BU110" s="863"/>
      <c r="BV110" s="863">
        <v>6823939</v>
      </c>
      <c r="BW110" s="863"/>
      <c r="BX110" s="863"/>
      <c r="BY110" s="863"/>
      <c r="BZ110" s="863"/>
      <c r="CA110" s="863">
        <v>6603373</v>
      </c>
      <c r="CB110" s="863"/>
      <c r="CC110" s="863"/>
      <c r="CD110" s="863"/>
      <c r="CE110" s="863"/>
      <c r="CF110" s="887">
        <v>235.2</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6126</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1726884</v>
      </c>
      <c r="BR112" s="835"/>
      <c r="BS112" s="835"/>
      <c r="BT112" s="835"/>
      <c r="BU112" s="835"/>
      <c r="BV112" s="835">
        <v>1668869</v>
      </c>
      <c r="BW112" s="835"/>
      <c r="BX112" s="835"/>
      <c r="BY112" s="835"/>
      <c r="BZ112" s="835"/>
      <c r="CA112" s="835">
        <v>1547181</v>
      </c>
      <c r="CB112" s="835"/>
      <c r="CC112" s="835"/>
      <c r="CD112" s="835"/>
      <c r="CE112" s="835"/>
      <c r="CF112" s="896">
        <v>55.1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150525</v>
      </c>
      <c r="AB113" s="944"/>
      <c r="AC113" s="944"/>
      <c r="AD113" s="944"/>
      <c r="AE113" s="945"/>
      <c r="AF113" s="946">
        <v>145242</v>
      </c>
      <c r="AG113" s="944"/>
      <c r="AH113" s="944"/>
      <c r="AI113" s="944"/>
      <c r="AJ113" s="945"/>
      <c r="AK113" s="946">
        <v>153626</v>
      </c>
      <c r="AL113" s="944"/>
      <c r="AM113" s="944"/>
      <c r="AN113" s="944"/>
      <c r="AO113" s="945"/>
      <c r="AP113" s="947">
        <v>5.5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210123</v>
      </c>
      <c r="BR113" s="835"/>
      <c r="BS113" s="835"/>
      <c r="BT113" s="835"/>
      <c r="BU113" s="835"/>
      <c r="BV113" s="835">
        <v>148249</v>
      </c>
      <c r="BW113" s="835"/>
      <c r="BX113" s="835"/>
      <c r="BY113" s="835"/>
      <c r="BZ113" s="835"/>
      <c r="CA113" s="835">
        <v>83928</v>
      </c>
      <c r="CB113" s="835"/>
      <c r="CC113" s="835"/>
      <c r="CD113" s="835"/>
      <c r="CE113" s="835"/>
      <c r="CF113" s="896">
        <v>3</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63537</v>
      </c>
      <c r="AB114" s="798"/>
      <c r="AC114" s="798"/>
      <c r="AD114" s="798"/>
      <c r="AE114" s="799"/>
      <c r="AF114" s="800">
        <v>65373</v>
      </c>
      <c r="AG114" s="798"/>
      <c r="AH114" s="798"/>
      <c r="AI114" s="798"/>
      <c r="AJ114" s="799"/>
      <c r="AK114" s="800">
        <v>67153</v>
      </c>
      <c r="AL114" s="798"/>
      <c r="AM114" s="798"/>
      <c r="AN114" s="798"/>
      <c r="AO114" s="799"/>
      <c r="AP114" s="845">
        <v>2.4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387447</v>
      </c>
      <c r="BR114" s="835"/>
      <c r="BS114" s="835"/>
      <c r="BT114" s="835"/>
      <c r="BU114" s="835"/>
      <c r="BV114" s="835">
        <v>384120</v>
      </c>
      <c r="BW114" s="835"/>
      <c r="BX114" s="835"/>
      <c r="BY114" s="835"/>
      <c r="BZ114" s="835"/>
      <c r="CA114" s="835">
        <v>369650</v>
      </c>
      <c r="CB114" s="835"/>
      <c r="CC114" s="835"/>
      <c r="CD114" s="835"/>
      <c r="CE114" s="835"/>
      <c r="CF114" s="896">
        <v>13.2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6126</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15489</v>
      </c>
      <c r="AB115" s="944"/>
      <c r="AC115" s="944"/>
      <c r="AD115" s="944"/>
      <c r="AE115" s="945"/>
      <c r="AF115" s="946">
        <v>9083</v>
      </c>
      <c r="AG115" s="944"/>
      <c r="AH115" s="944"/>
      <c r="AI115" s="944"/>
      <c r="AJ115" s="945"/>
      <c r="AK115" s="946">
        <v>1615</v>
      </c>
      <c r="AL115" s="944"/>
      <c r="AM115" s="944"/>
      <c r="AN115" s="944"/>
      <c r="AO115" s="945"/>
      <c r="AP115" s="947">
        <v>0.1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4801</v>
      </c>
      <c r="BR115" s="835"/>
      <c r="BS115" s="835"/>
      <c r="BT115" s="835"/>
      <c r="BU115" s="835"/>
      <c r="BV115" s="835">
        <v>2498</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1064621</v>
      </c>
      <c r="AB117" s="930"/>
      <c r="AC117" s="930"/>
      <c r="AD117" s="930"/>
      <c r="AE117" s="931"/>
      <c r="AF117" s="932">
        <v>978624</v>
      </c>
      <c r="AG117" s="930"/>
      <c r="AH117" s="930"/>
      <c r="AI117" s="930"/>
      <c r="AJ117" s="931"/>
      <c r="AK117" s="932">
        <v>982497</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9379349</v>
      </c>
      <c r="BR119" s="866"/>
      <c r="BS119" s="866"/>
      <c r="BT119" s="866"/>
      <c r="BU119" s="866"/>
      <c r="BV119" s="866">
        <v>9027675</v>
      </c>
      <c r="BW119" s="866"/>
      <c r="BX119" s="866"/>
      <c r="BY119" s="866"/>
      <c r="BZ119" s="866"/>
      <c r="CA119" s="866">
        <v>8604132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2333080</v>
      </c>
      <c r="BR120" s="863"/>
      <c r="BS120" s="863"/>
      <c r="BT120" s="863"/>
      <c r="BU120" s="863"/>
      <c r="BV120" s="863">
        <v>2375964</v>
      </c>
      <c r="BW120" s="863"/>
      <c r="BX120" s="863"/>
      <c r="BY120" s="863"/>
      <c r="BZ120" s="863"/>
      <c r="CA120" s="863">
        <v>2153000</v>
      </c>
      <c r="CB120" s="863"/>
      <c r="CC120" s="863"/>
      <c r="CD120" s="863"/>
      <c r="CE120" s="863"/>
      <c r="CF120" s="887">
        <v>76.7</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877140</v>
      </c>
      <c r="DH120" s="863"/>
      <c r="DI120" s="863"/>
      <c r="DJ120" s="863"/>
      <c r="DK120" s="863"/>
      <c r="DL120" s="863">
        <v>888131</v>
      </c>
      <c r="DM120" s="863"/>
      <c r="DN120" s="863"/>
      <c r="DO120" s="863"/>
      <c r="DP120" s="863"/>
      <c r="DQ120" s="863">
        <v>839705</v>
      </c>
      <c r="DR120" s="863"/>
      <c r="DS120" s="863"/>
      <c r="DT120" s="863"/>
      <c r="DU120" s="863"/>
      <c r="DV120" s="864">
        <v>29.9</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505806</v>
      </c>
      <c r="BR121" s="835"/>
      <c r="BS121" s="835"/>
      <c r="BT121" s="835"/>
      <c r="BU121" s="835"/>
      <c r="BV121" s="835">
        <v>536225</v>
      </c>
      <c r="BW121" s="835"/>
      <c r="BX121" s="835"/>
      <c r="BY121" s="835"/>
      <c r="BZ121" s="835"/>
      <c r="CA121" s="835">
        <v>551365</v>
      </c>
      <c r="CB121" s="835"/>
      <c r="CC121" s="835"/>
      <c r="CD121" s="835"/>
      <c r="CE121" s="835"/>
      <c r="CF121" s="896">
        <v>19.600000000000001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822584</v>
      </c>
      <c r="DH121" s="835"/>
      <c r="DI121" s="835"/>
      <c r="DJ121" s="835"/>
      <c r="DK121" s="835"/>
      <c r="DL121" s="835">
        <v>756523</v>
      </c>
      <c r="DM121" s="835"/>
      <c r="DN121" s="835"/>
      <c r="DO121" s="835"/>
      <c r="DP121" s="835"/>
      <c r="DQ121" s="835">
        <v>688083</v>
      </c>
      <c r="DR121" s="835"/>
      <c r="DS121" s="835"/>
      <c r="DT121" s="835"/>
      <c r="DU121" s="835"/>
      <c r="DV121" s="812">
        <v>24.5</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12074</v>
      </c>
      <c r="AB122" s="798"/>
      <c r="AC122" s="798"/>
      <c r="AD122" s="798"/>
      <c r="AE122" s="799"/>
      <c r="AF122" s="800">
        <v>6126</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6127825</v>
      </c>
      <c r="BR122" s="866"/>
      <c r="BS122" s="866"/>
      <c r="BT122" s="866"/>
      <c r="BU122" s="866"/>
      <c r="BV122" s="866">
        <v>5944528</v>
      </c>
      <c r="BW122" s="866"/>
      <c r="BX122" s="866"/>
      <c r="BY122" s="866"/>
      <c r="BZ122" s="866"/>
      <c r="CA122" s="866">
        <v>5725392</v>
      </c>
      <c r="CB122" s="866"/>
      <c r="CC122" s="866"/>
      <c r="CD122" s="866"/>
      <c r="CE122" s="866"/>
      <c r="CF122" s="867">
        <v>203.9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v>24215</v>
      </c>
      <c r="DM122" s="835"/>
      <c r="DN122" s="835"/>
      <c r="DO122" s="835"/>
      <c r="DP122" s="835"/>
      <c r="DQ122" s="835">
        <v>19393</v>
      </c>
      <c r="DR122" s="835"/>
      <c r="DS122" s="835"/>
      <c r="DT122" s="835"/>
      <c r="DU122" s="835"/>
      <c r="DV122" s="812">
        <v>0.7</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8966711</v>
      </c>
      <c r="BR123" s="854"/>
      <c r="BS123" s="854"/>
      <c r="BT123" s="854"/>
      <c r="BU123" s="854"/>
      <c r="BV123" s="854">
        <v>8856717</v>
      </c>
      <c r="BW123" s="854"/>
      <c r="BX123" s="854"/>
      <c r="BY123" s="854"/>
      <c r="BZ123" s="854"/>
      <c r="CA123" s="854">
        <v>8429757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13.9</v>
      </c>
      <c r="BR124" s="852"/>
      <c r="BS124" s="852"/>
      <c r="BT124" s="852"/>
      <c r="BU124" s="852"/>
      <c r="BV124" s="852">
        <v>5.7</v>
      </c>
      <c r="BW124" s="852"/>
      <c r="BX124" s="852"/>
      <c r="BY124" s="852"/>
      <c r="BZ124" s="852"/>
      <c r="CA124" s="852">
        <v>6.2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27160</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3415</v>
      </c>
      <c r="AB127" s="798"/>
      <c r="AC127" s="798"/>
      <c r="AD127" s="798"/>
      <c r="AE127" s="799"/>
      <c r="AF127" s="800">
        <v>2957</v>
      </c>
      <c r="AG127" s="798"/>
      <c r="AH127" s="798"/>
      <c r="AI127" s="798"/>
      <c r="AJ127" s="799"/>
      <c r="AK127" s="800">
        <v>1615</v>
      </c>
      <c r="AL127" s="798"/>
      <c r="AM127" s="798"/>
      <c r="AN127" s="798"/>
      <c r="AO127" s="799"/>
      <c r="AP127" s="845">
        <v>0.1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68573</v>
      </c>
      <c r="AB128" s="819"/>
      <c r="AC128" s="819"/>
      <c r="AD128" s="819"/>
      <c r="AE128" s="820"/>
      <c r="AF128" s="821">
        <v>67261</v>
      </c>
      <c r="AG128" s="819"/>
      <c r="AH128" s="819"/>
      <c r="AI128" s="819"/>
      <c r="AJ128" s="820"/>
      <c r="AK128" s="821">
        <v>58136</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v>4801</v>
      </c>
      <c r="DH128" s="809"/>
      <c r="DI128" s="809"/>
      <c r="DJ128" s="809"/>
      <c r="DK128" s="809"/>
      <c r="DL128" s="809">
        <v>2498</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3582966</v>
      </c>
      <c r="AB129" s="798"/>
      <c r="AC129" s="798"/>
      <c r="AD129" s="798"/>
      <c r="AE129" s="799"/>
      <c r="AF129" s="800">
        <v>3572971</v>
      </c>
      <c r="AG129" s="798"/>
      <c r="AH129" s="798"/>
      <c r="AI129" s="798"/>
      <c r="AJ129" s="799"/>
      <c r="AK129" s="800">
        <v>3503842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616195</v>
      </c>
      <c r="AB130" s="798"/>
      <c r="AC130" s="798"/>
      <c r="AD130" s="798"/>
      <c r="AE130" s="799"/>
      <c r="AF130" s="800">
        <v>578420</v>
      </c>
      <c r="AG130" s="798"/>
      <c r="AH130" s="798"/>
      <c r="AI130" s="798"/>
      <c r="AJ130" s="799"/>
      <c r="AK130" s="800">
        <v>696556</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2966771</v>
      </c>
      <c r="AB131" s="781"/>
      <c r="AC131" s="781"/>
      <c r="AD131" s="781"/>
      <c r="AE131" s="782"/>
      <c r="AF131" s="783">
        <v>2994551</v>
      </c>
      <c r="AG131" s="781"/>
      <c r="AH131" s="781"/>
      <c r="AI131" s="781"/>
      <c r="AJ131" s="782"/>
      <c r="AK131" s="783">
        <v>2807286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6.2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12.803583420000001</v>
      </c>
      <c r="AB132" s="761"/>
      <c r="AC132" s="761"/>
      <c r="AD132" s="761"/>
      <c r="AE132" s="762"/>
      <c r="AF132" s="763">
        <v>11.11829453</v>
      </c>
      <c r="AG132" s="761"/>
      <c r="AH132" s="761"/>
      <c r="AI132" s="761"/>
      <c r="AJ132" s="762"/>
      <c r="AK132" s="763">
        <v>8.1147770480000005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12.2</v>
      </c>
      <c r="AB133" s="740"/>
      <c r="AC133" s="740"/>
      <c r="AD133" s="740"/>
      <c r="AE133" s="741"/>
      <c r="AF133" s="739">
        <v>11.5</v>
      </c>
      <c r="AG133" s="740"/>
      <c r="AH133" s="740"/>
      <c r="AI133" s="740"/>
      <c r="AJ133" s="741"/>
      <c r="AK133" s="739">
        <v>10.6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860063</v>
      </c>
      <c r="L9" s="266">
        <v>150888</v>
      </c>
      <c r="M9" s="267">
        <v>134601</v>
      </c>
      <c r="N9" s="268">
        <v>12.1</v>
      </c>
    </row>
    <row r="10" spans="1:16">
      <c r="A10" s="250"/>
      <c r="B10" s="246"/>
      <c r="C10" s="246"/>
      <c r="D10" s="246"/>
      <c r="E10" s="246"/>
      <c r="F10" s="246"/>
      <c r="G10" s="1166" t="s">
        <v>474</v>
      </c>
      <c r="H10" s="1167"/>
      <c r="I10" s="1167"/>
      <c r="J10" s="1168"/>
      <c r="K10" s="269">
        <v>143565</v>
      </c>
      <c r="L10" s="270">
        <v>25187</v>
      </c>
      <c r="M10" s="271">
        <v>15652</v>
      </c>
      <c r="N10" s="272">
        <v>60.9</v>
      </c>
    </row>
    <row r="11" spans="1:16" ht="13.5" customHeight="1">
      <c r="A11" s="250"/>
      <c r="B11" s="246"/>
      <c r="C11" s="246"/>
      <c r="D11" s="246"/>
      <c r="E11" s="246"/>
      <c r="F11" s="246"/>
      <c r="G11" s="1166" t="s">
        <v>475</v>
      </c>
      <c r="H11" s="1167"/>
      <c r="I11" s="1167"/>
      <c r="J11" s="1168"/>
      <c r="K11" s="269">
        <v>179484</v>
      </c>
      <c r="L11" s="270">
        <v>31488</v>
      </c>
      <c r="M11" s="271">
        <v>22688</v>
      </c>
      <c r="N11" s="272">
        <v>38.799999999999997</v>
      </c>
    </row>
    <row r="12" spans="1:16" ht="13.5" customHeight="1">
      <c r="A12" s="250"/>
      <c r="B12" s="246"/>
      <c r="C12" s="246"/>
      <c r="D12" s="246"/>
      <c r="E12" s="246"/>
      <c r="F12" s="246"/>
      <c r="G12" s="1166" t="s">
        <v>476</v>
      </c>
      <c r="H12" s="1167"/>
      <c r="I12" s="1167"/>
      <c r="J12" s="1168"/>
      <c r="K12" s="269" t="s">
        <v>477</v>
      </c>
      <c r="L12" s="270" t="s">
        <v>477</v>
      </c>
      <c r="M12" s="271">
        <v>3308</v>
      </c>
      <c r="N12" s="272" t="s">
        <v>477</v>
      </c>
    </row>
    <row r="13" spans="1:16" ht="13.5" customHeight="1">
      <c r="A13" s="250"/>
      <c r="B13" s="246"/>
      <c r="C13" s="246"/>
      <c r="D13" s="246"/>
      <c r="E13" s="246"/>
      <c r="F13" s="246"/>
      <c r="G13" s="1166" t="s">
        <v>478</v>
      </c>
      <c r="H13" s="1167"/>
      <c r="I13" s="1167"/>
      <c r="J13" s="1168"/>
      <c r="K13" s="269" t="s">
        <v>477</v>
      </c>
      <c r="L13" s="270" t="s">
        <v>477</v>
      </c>
      <c r="M13" s="271">
        <v>1</v>
      </c>
      <c r="N13" s="272" t="s">
        <v>477</v>
      </c>
    </row>
    <row r="14" spans="1:16" ht="13.5" customHeight="1">
      <c r="A14" s="250"/>
      <c r="B14" s="246"/>
      <c r="C14" s="246"/>
      <c r="D14" s="246"/>
      <c r="E14" s="246"/>
      <c r="F14" s="246"/>
      <c r="G14" s="1166" t="s">
        <v>479</v>
      </c>
      <c r="H14" s="1167"/>
      <c r="I14" s="1167"/>
      <c r="J14" s="1168"/>
      <c r="K14" s="269">
        <v>52717</v>
      </c>
      <c r="L14" s="270">
        <v>9249</v>
      </c>
      <c r="M14" s="271">
        <v>6215</v>
      </c>
      <c r="N14" s="272">
        <v>48.8</v>
      </c>
    </row>
    <row r="15" spans="1:16" ht="13.5" customHeight="1">
      <c r="A15" s="250"/>
      <c r="B15" s="246"/>
      <c r="C15" s="246"/>
      <c r="D15" s="246"/>
      <c r="E15" s="246"/>
      <c r="F15" s="246"/>
      <c r="G15" s="1166" t="s">
        <v>480</v>
      </c>
      <c r="H15" s="1167"/>
      <c r="I15" s="1167"/>
      <c r="J15" s="1168"/>
      <c r="K15" s="269">
        <v>44911</v>
      </c>
      <c r="L15" s="270">
        <v>7879</v>
      </c>
      <c r="M15" s="271">
        <v>3213</v>
      </c>
      <c r="N15" s="272">
        <v>145.19999999999999</v>
      </c>
    </row>
    <row r="16" spans="1:16">
      <c r="A16" s="250"/>
      <c r="B16" s="246"/>
      <c r="C16" s="246"/>
      <c r="D16" s="246"/>
      <c r="E16" s="246"/>
      <c r="F16" s="246"/>
      <c r="G16" s="1169" t="s">
        <v>481</v>
      </c>
      <c r="H16" s="1170"/>
      <c r="I16" s="1170"/>
      <c r="J16" s="1171"/>
      <c r="K16" s="270">
        <v>-85127</v>
      </c>
      <c r="L16" s="270">
        <v>-14935</v>
      </c>
      <c r="M16" s="271">
        <v>-15018</v>
      </c>
      <c r="N16" s="272">
        <v>-0.6</v>
      </c>
    </row>
    <row r="17" spans="1:16">
      <c r="A17" s="250"/>
      <c r="B17" s="246"/>
      <c r="C17" s="246"/>
      <c r="D17" s="246"/>
      <c r="E17" s="246"/>
      <c r="F17" s="246"/>
      <c r="G17" s="1169" t="s">
        <v>171</v>
      </c>
      <c r="H17" s="1170"/>
      <c r="I17" s="1170"/>
      <c r="J17" s="1171"/>
      <c r="K17" s="270">
        <v>1195613</v>
      </c>
      <c r="L17" s="270">
        <v>209757</v>
      </c>
      <c r="M17" s="271">
        <v>170662</v>
      </c>
      <c r="N17" s="272">
        <v>22.9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19.47</v>
      </c>
      <c r="L21" s="283">
        <v>15.35</v>
      </c>
      <c r="M21" s="284">
        <v>4.12</v>
      </c>
      <c r="N21" s="251"/>
      <c r="O21" s="285"/>
      <c r="P21" s="281"/>
    </row>
    <row r="22" spans="1:16" s="286" customFormat="1">
      <c r="A22" s="281"/>
      <c r="B22" s="251"/>
      <c r="C22" s="251"/>
      <c r="D22" s="251"/>
      <c r="E22" s="251"/>
      <c r="F22" s="251"/>
      <c r="G22" s="1163" t="s">
        <v>487</v>
      </c>
      <c r="H22" s="1164"/>
      <c r="I22" s="1164"/>
      <c r="J22" s="1165"/>
      <c r="K22" s="287">
        <v>96.4</v>
      </c>
      <c r="L22" s="288">
        <v>96.1</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760103</v>
      </c>
      <c r="L32" s="296">
        <v>133351</v>
      </c>
      <c r="M32" s="297">
        <v>102910</v>
      </c>
      <c r="N32" s="298">
        <v>29.6</v>
      </c>
    </row>
    <row r="33" spans="1:16" ht="13.5" customHeight="1">
      <c r="A33" s="250"/>
      <c r="B33" s="246"/>
      <c r="C33" s="246"/>
      <c r="D33" s="246"/>
      <c r="E33" s="246"/>
      <c r="F33" s="246"/>
      <c r="G33" s="1154" t="s">
        <v>492</v>
      </c>
      <c r="H33" s="1155"/>
      <c r="I33" s="1155"/>
      <c r="J33" s="1156"/>
      <c r="K33" s="296" t="s">
        <v>477</v>
      </c>
      <c r="L33" s="296" t="s">
        <v>477</v>
      </c>
      <c r="M33" s="297">
        <v>73</v>
      </c>
      <c r="N33" s="298" t="s">
        <v>477</v>
      </c>
    </row>
    <row r="34" spans="1:16" ht="27" customHeight="1">
      <c r="A34" s="250"/>
      <c r="B34" s="246"/>
      <c r="C34" s="246"/>
      <c r="D34" s="246"/>
      <c r="E34" s="246"/>
      <c r="F34" s="246"/>
      <c r="G34" s="1154" t="s">
        <v>493</v>
      </c>
      <c r="H34" s="1155"/>
      <c r="I34" s="1155"/>
      <c r="J34" s="1156"/>
      <c r="K34" s="296" t="s">
        <v>477</v>
      </c>
      <c r="L34" s="296" t="s">
        <v>477</v>
      </c>
      <c r="M34" s="297">
        <v>271</v>
      </c>
      <c r="N34" s="298" t="s">
        <v>477</v>
      </c>
    </row>
    <row r="35" spans="1:16" ht="27" customHeight="1">
      <c r="A35" s="250"/>
      <c r="B35" s="246"/>
      <c r="C35" s="246"/>
      <c r="D35" s="246"/>
      <c r="E35" s="246"/>
      <c r="F35" s="246"/>
      <c r="G35" s="1154" t="s">
        <v>494</v>
      </c>
      <c r="H35" s="1155"/>
      <c r="I35" s="1155"/>
      <c r="J35" s="1156"/>
      <c r="K35" s="296">
        <v>153626</v>
      </c>
      <c r="L35" s="296">
        <v>26952</v>
      </c>
      <c r="M35" s="297">
        <v>22640</v>
      </c>
      <c r="N35" s="298">
        <v>19</v>
      </c>
    </row>
    <row r="36" spans="1:16" ht="27" customHeight="1">
      <c r="A36" s="250"/>
      <c r="B36" s="246"/>
      <c r="C36" s="246"/>
      <c r="D36" s="246"/>
      <c r="E36" s="246"/>
      <c r="F36" s="246"/>
      <c r="G36" s="1154" t="s">
        <v>495</v>
      </c>
      <c r="H36" s="1155"/>
      <c r="I36" s="1155"/>
      <c r="J36" s="1156"/>
      <c r="K36" s="296">
        <v>67153</v>
      </c>
      <c r="L36" s="296">
        <v>11781</v>
      </c>
      <c r="M36" s="297">
        <v>4886</v>
      </c>
      <c r="N36" s="298">
        <v>141.1</v>
      </c>
    </row>
    <row r="37" spans="1:16" ht="13.5" customHeight="1">
      <c r="A37" s="250"/>
      <c r="B37" s="246"/>
      <c r="C37" s="246"/>
      <c r="D37" s="246"/>
      <c r="E37" s="246"/>
      <c r="F37" s="246"/>
      <c r="G37" s="1154" t="s">
        <v>496</v>
      </c>
      <c r="H37" s="1155"/>
      <c r="I37" s="1155"/>
      <c r="J37" s="1156"/>
      <c r="K37" s="296">
        <v>1615</v>
      </c>
      <c r="L37" s="296">
        <v>283</v>
      </c>
      <c r="M37" s="297">
        <v>1587</v>
      </c>
      <c r="N37" s="298">
        <v>-82.2</v>
      </c>
    </row>
    <row r="38" spans="1:16" ht="27" customHeight="1">
      <c r="A38" s="250"/>
      <c r="B38" s="246"/>
      <c r="C38" s="246"/>
      <c r="D38" s="246"/>
      <c r="E38" s="246"/>
      <c r="F38" s="246"/>
      <c r="G38" s="1157" t="s">
        <v>497</v>
      </c>
      <c r="H38" s="1158"/>
      <c r="I38" s="1158"/>
      <c r="J38" s="1159"/>
      <c r="K38" s="299" t="s">
        <v>477</v>
      </c>
      <c r="L38" s="299" t="s">
        <v>477</v>
      </c>
      <c r="M38" s="300">
        <v>17</v>
      </c>
      <c r="N38" s="301" t="s">
        <v>477</v>
      </c>
      <c r="O38" s="295"/>
    </row>
    <row r="39" spans="1:16">
      <c r="A39" s="250"/>
      <c r="B39" s="246"/>
      <c r="C39" s="246"/>
      <c r="D39" s="246"/>
      <c r="E39" s="246"/>
      <c r="F39" s="246"/>
      <c r="G39" s="1157" t="s">
        <v>498</v>
      </c>
      <c r="H39" s="1158"/>
      <c r="I39" s="1158"/>
      <c r="J39" s="1159"/>
      <c r="K39" s="302">
        <v>-58136</v>
      </c>
      <c r="L39" s="302">
        <v>-10199</v>
      </c>
      <c r="M39" s="303">
        <v>-4567</v>
      </c>
      <c r="N39" s="304">
        <v>123.3</v>
      </c>
      <c r="O39" s="295"/>
    </row>
    <row r="40" spans="1:16" ht="27" customHeight="1">
      <c r="A40" s="250"/>
      <c r="B40" s="246"/>
      <c r="C40" s="246"/>
      <c r="D40" s="246"/>
      <c r="E40" s="246"/>
      <c r="F40" s="246"/>
      <c r="G40" s="1154" t="s">
        <v>499</v>
      </c>
      <c r="H40" s="1155"/>
      <c r="I40" s="1155"/>
      <c r="J40" s="1156"/>
      <c r="K40" s="302">
        <v>-696556</v>
      </c>
      <c r="L40" s="302">
        <v>-122203</v>
      </c>
      <c r="M40" s="303">
        <v>-91042</v>
      </c>
      <c r="N40" s="304">
        <v>34.200000000000003</v>
      </c>
      <c r="O40" s="295"/>
    </row>
    <row r="41" spans="1:16">
      <c r="A41" s="250"/>
      <c r="B41" s="246"/>
      <c r="C41" s="246"/>
      <c r="D41" s="246"/>
      <c r="E41" s="246"/>
      <c r="F41" s="246"/>
      <c r="G41" s="1160" t="s">
        <v>282</v>
      </c>
      <c r="H41" s="1161"/>
      <c r="I41" s="1161"/>
      <c r="J41" s="1162"/>
      <c r="K41" s="296">
        <v>227805</v>
      </c>
      <c r="L41" s="302">
        <v>39966</v>
      </c>
      <c r="M41" s="303">
        <v>36776</v>
      </c>
      <c r="N41" s="304">
        <v>8.6999999999999993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880223</v>
      </c>
      <c r="J51" s="322">
        <v>151710</v>
      </c>
      <c r="K51" s="323">
        <v>13.5</v>
      </c>
      <c r="L51" s="324">
        <v>146641</v>
      </c>
      <c r="M51" s="325">
        <v>0.3</v>
      </c>
      <c r="N51" s="326">
        <v>13.2</v>
      </c>
    </row>
    <row r="52" spans="1:14">
      <c r="A52" s="250"/>
      <c r="B52" s="246"/>
      <c r="C52" s="246"/>
      <c r="D52" s="246"/>
      <c r="E52" s="246"/>
      <c r="F52" s="246"/>
      <c r="G52" s="327"/>
      <c r="H52" s="328" t="s">
        <v>510</v>
      </c>
      <c r="I52" s="329">
        <v>462850</v>
      </c>
      <c r="J52" s="330">
        <v>79774</v>
      </c>
      <c r="K52" s="331">
        <v>-25.3</v>
      </c>
      <c r="L52" s="332">
        <v>68142</v>
      </c>
      <c r="M52" s="333">
        <v>-9.6999999999999993</v>
      </c>
      <c r="N52" s="334">
        <v>-15.6</v>
      </c>
    </row>
    <row r="53" spans="1:14">
      <c r="A53" s="250"/>
      <c r="B53" s="246"/>
      <c r="C53" s="246"/>
      <c r="D53" s="246"/>
      <c r="E53" s="246"/>
      <c r="F53" s="246"/>
      <c r="G53" s="312" t="s">
        <v>511</v>
      </c>
      <c r="H53" s="313"/>
      <c r="I53" s="321">
        <v>717975</v>
      </c>
      <c r="J53" s="322">
        <v>124303</v>
      </c>
      <c r="K53" s="323">
        <v>-18.100000000000001</v>
      </c>
      <c r="L53" s="324">
        <v>174587</v>
      </c>
      <c r="M53" s="325">
        <v>19.100000000000001</v>
      </c>
      <c r="N53" s="326">
        <v>-37.200000000000003</v>
      </c>
    </row>
    <row r="54" spans="1:14">
      <c r="A54" s="250"/>
      <c r="B54" s="246"/>
      <c r="C54" s="246"/>
      <c r="D54" s="246"/>
      <c r="E54" s="246"/>
      <c r="F54" s="246"/>
      <c r="G54" s="327"/>
      <c r="H54" s="328" t="s">
        <v>510</v>
      </c>
      <c r="I54" s="329">
        <v>475669</v>
      </c>
      <c r="J54" s="330">
        <v>82353</v>
      </c>
      <c r="K54" s="331">
        <v>3.2</v>
      </c>
      <c r="L54" s="332">
        <v>79695</v>
      </c>
      <c r="M54" s="333">
        <v>17</v>
      </c>
      <c r="N54" s="334">
        <v>-13.8</v>
      </c>
    </row>
    <row r="55" spans="1:14">
      <c r="A55" s="250"/>
      <c r="B55" s="246"/>
      <c r="C55" s="246"/>
      <c r="D55" s="246"/>
      <c r="E55" s="246"/>
      <c r="F55" s="246"/>
      <c r="G55" s="312" t="s">
        <v>512</v>
      </c>
      <c r="H55" s="313"/>
      <c r="I55" s="321">
        <v>525647</v>
      </c>
      <c r="J55" s="322">
        <v>91656</v>
      </c>
      <c r="K55" s="323">
        <v>-26.3</v>
      </c>
      <c r="L55" s="324">
        <v>175675</v>
      </c>
      <c r="M55" s="325">
        <v>0.6</v>
      </c>
      <c r="N55" s="326">
        <v>-26.9</v>
      </c>
    </row>
    <row r="56" spans="1:14">
      <c r="A56" s="250"/>
      <c r="B56" s="246"/>
      <c r="C56" s="246"/>
      <c r="D56" s="246"/>
      <c r="E56" s="246"/>
      <c r="F56" s="246"/>
      <c r="G56" s="327"/>
      <c r="H56" s="328" t="s">
        <v>510</v>
      </c>
      <c r="I56" s="329">
        <v>289254</v>
      </c>
      <c r="J56" s="330">
        <v>50437</v>
      </c>
      <c r="K56" s="331">
        <v>-38.799999999999997</v>
      </c>
      <c r="L56" s="332">
        <v>87698</v>
      </c>
      <c r="M56" s="333">
        <v>10</v>
      </c>
      <c r="N56" s="334">
        <v>-48.8</v>
      </c>
    </row>
    <row r="57" spans="1:14">
      <c r="A57" s="250"/>
      <c r="B57" s="246"/>
      <c r="C57" s="246"/>
      <c r="D57" s="246"/>
      <c r="E57" s="246"/>
      <c r="F57" s="246"/>
      <c r="G57" s="312" t="s">
        <v>513</v>
      </c>
      <c r="H57" s="313"/>
      <c r="I57" s="321">
        <v>387612</v>
      </c>
      <c r="J57" s="322">
        <v>67611</v>
      </c>
      <c r="K57" s="323">
        <v>-26.2</v>
      </c>
      <c r="L57" s="324">
        <v>162193</v>
      </c>
      <c r="M57" s="325">
        <v>-7.7</v>
      </c>
      <c r="N57" s="326">
        <v>-18.5</v>
      </c>
    </row>
    <row r="58" spans="1:14">
      <c r="A58" s="250"/>
      <c r="B58" s="246"/>
      <c r="C58" s="246"/>
      <c r="D58" s="246"/>
      <c r="E58" s="246"/>
      <c r="F58" s="246"/>
      <c r="G58" s="327"/>
      <c r="H58" s="328" t="s">
        <v>510</v>
      </c>
      <c r="I58" s="329">
        <v>212092</v>
      </c>
      <c r="J58" s="330">
        <v>36995</v>
      </c>
      <c r="K58" s="331">
        <v>-26.7</v>
      </c>
      <c r="L58" s="332">
        <v>79985</v>
      </c>
      <c r="M58" s="333">
        <v>-8.8000000000000007</v>
      </c>
      <c r="N58" s="334">
        <v>-17.899999999999999</v>
      </c>
    </row>
    <row r="59" spans="1:14">
      <c r="A59" s="250"/>
      <c r="B59" s="246"/>
      <c r="C59" s="246"/>
      <c r="D59" s="246"/>
      <c r="E59" s="246"/>
      <c r="F59" s="246"/>
      <c r="G59" s="312" t="s">
        <v>514</v>
      </c>
      <c r="H59" s="313"/>
      <c r="I59" s="321">
        <v>454130</v>
      </c>
      <c r="J59" s="322">
        <v>79672</v>
      </c>
      <c r="K59" s="323">
        <v>17.8</v>
      </c>
      <c r="L59" s="324">
        <v>168868</v>
      </c>
      <c r="M59" s="325">
        <v>4.0999999999999996</v>
      </c>
      <c r="N59" s="326">
        <v>13.7</v>
      </c>
    </row>
    <row r="60" spans="1:14">
      <c r="A60" s="250"/>
      <c r="B60" s="246"/>
      <c r="C60" s="246"/>
      <c r="D60" s="246"/>
      <c r="E60" s="246"/>
      <c r="F60" s="246"/>
      <c r="G60" s="327"/>
      <c r="H60" s="328" t="s">
        <v>510</v>
      </c>
      <c r="I60" s="335">
        <v>301395</v>
      </c>
      <c r="J60" s="330">
        <v>52876</v>
      </c>
      <c r="K60" s="331">
        <v>42.9</v>
      </c>
      <c r="L60" s="332">
        <v>79360</v>
      </c>
      <c r="M60" s="333">
        <v>-0.8</v>
      </c>
      <c r="N60" s="334">
        <v>43.7</v>
      </c>
    </row>
    <row r="61" spans="1:14">
      <c r="A61" s="250"/>
      <c r="B61" s="246"/>
      <c r="C61" s="246"/>
      <c r="D61" s="246"/>
      <c r="E61" s="246"/>
      <c r="F61" s="246"/>
      <c r="G61" s="312" t="s">
        <v>515</v>
      </c>
      <c r="H61" s="336"/>
      <c r="I61" s="337">
        <v>593117</v>
      </c>
      <c r="J61" s="338">
        <v>102990</v>
      </c>
      <c r="K61" s="339">
        <v>-7.9</v>
      </c>
      <c r="L61" s="340">
        <v>165593</v>
      </c>
      <c r="M61" s="341">
        <v>3.3</v>
      </c>
      <c r="N61" s="326">
        <v>-11.2</v>
      </c>
    </row>
    <row r="62" spans="1:14">
      <c r="A62" s="250"/>
      <c r="B62" s="246"/>
      <c r="C62" s="246"/>
      <c r="D62" s="246"/>
      <c r="E62" s="246"/>
      <c r="F62" s="246"/>
      <c r="G62" s="327"/>
      <c r="H62" s="328" t="s">
        <v>510</v>
      </c>
      <c r="I62" s="329">
        <v>348252</v>
      </c>
      <c r="J62" s="330">
        <v>60487</v>
      </c>
      <c r="K62" s="331">
        <v>-8.9</v>
      </c>
      <c r="L62" s="332">
        <v>78976</v>
      </c>
      <c r="M62" s="333">
        <v>1.5</v>
      </c>
      <c r="N62" s="334">
        <v>-10.4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26.06</v>
      </c>
      <c r="G47" s="12">
        <v>30.79</v>
      </c>
      <c r="H47" s="12">
        <v>33.64</v>
      </c>
      <c r="I47" s="12">
        <v>36.4</v>
      </c>
      <c r="J47" s="13">
        <v>30.92</v>
      </c>
    </row>
    <row r="48" spans="2:10" ht="57.75" customHeight="1">
      <c r="B48" s="14"/>
      <c r="C48" s="1174" t="s">
        <v>4</v>
      </c>
      <c r="D48" s="1174"/>
      <c r="E48" s="1175"/>
      <c r="F48" s="15">
        <v>2.67</v>
      </c>
      <c r="G48" s="16">
        <v>2.23</v>
      </c>
      <c r="H48" s="16">
        <v>2.56</v>
      </c>
      <c r="I48" s="16">
        <v>3.43</v>
      </c>
      <c r="J48" s="17">
        <v>3.12</v>
      </c>
    </row>
    <row r="49" spans="2:10" ht="57.75" customHeight="1" thickBot="1">
      <c r="B49" s="18"/>
      <c r="C49" s="1176" t="s">
        <v>5</v>
      </c>
      <c r="D49" s="1176"/>
      <c r="E49" s="1177"/>
      <c r="F49" s="19">
        <v>5.97</v>
      </c>
      <c r="G49" s="20">
        <v>5.9</v>
      </c>
      <c r="H49" s="20">
        <v>1.57</v>
      </c>
      <c r="I49" s="20">
        <v>3.53</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2018-04-24T08:51:03Z</cp:lastPrinted>
  <dcterms:created xsi:type="dcterms:W3CDTF">2018-04-24T23:37:20Z</dcterms:created>
  <dcterms:modified xsi:type="dcterms:W3CDTF">2018-04-24T23:37:21Z</dcterms:modified>
</cp:coreProperties>
</file>