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601"/>
  <workbookPr/>
  <mc:AlternateContent xmlns:mc="http://schemas.openxmlformats.org/markup-compatibility/2006">
    <mc:Choice Requires="x15">
      <x15ac:absPath xmlns:x15ac="http://schemas.microsoft.com/office/spreadsheetml/2010/11/ac" url="C:\Users\新冠町\Desktop\調査関係\9.27【依頼】令和２年度財政状況資料集の作成について（２回目）\"/>
    </mc:Choice>
  </mc:AlternateContent>
  <xr:revisionPtr revIDLastSave="0" documentId="13_ncr:1_{C10D98E2-9CAA-40CC-8386-05E433F68EB1}" xr6:coauthVersionLast="43" xr6:coauthVersionMax="43" xr10:uidLastSave="{00000000-0000-0000-0000-000000000000}"/>
  <bookViews>
    <workbookView xWindow="3840" yWindow="555" windowWidth="17130" windowHeight="9300" firstSheet="14" activeTab="15"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G35" i="10" l="1"/>
  <c r="BG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E38" i="10"/>
  <c r="AM38" i="10"/>
  <c r="U38" i="10"/>
  <c r="C38" i="10"/>
  <c r="CO37" i="10"/>
  <c r="BE37" i="10"/>
  <c r="AM37" i="10"/>
  <c r="U37" i="10"/>
  <c r="C37" i="10"/>
  <c r="BE36" i="10"/>
  <c r="AM36" i="10"/>
  <c r="C36" i="10"/>
  <c r="AM35" i="10"/>
  <c r="BW34" i="10"/>
  <c r="AM34" i="10"/>
  <c r="C34" i="10"/>
  <c r="C35" i="10" s="1"/>
  <c r="BW35" i="10" l="1"/>
  <c r="BW36" i="10" s="1"/>
  <c r="BW37" i="10" s="1"/>
  <c r="BW38" i="10" s="1"/>
  <c r="BE34" i="10"/>
  <c r="BE35" i="10" s="1"/>
  <c r="U34" i="10"/>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O34" i="10" l="1"/>
  <c r="CO35" i="10" s="1"/>
  <c r="CO36" i="10" s="1"/>
</calcChain>
</file>

<file path=xl/sharedStrings.xml><?xml version="1.0" encoding="utf-8"?>
<sst xmlns="http://schemas.openxmlformats.org/spreadsheetml/2006/main" count="1133" uniqueCount="597">
  <si>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</si>
  <si>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</si>
  <si>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</si>
  <si>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</si>
  <si>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</si>
  <si>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</si>
  <si>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</si>
  <si>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</si>
  <si>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</si>
  <si>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</si>
  <si>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</si>
  <si>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</si>
  <si>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</si>
  <si>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</si>
  <si>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</si>
  <si>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</si>
  <si>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</si>
  <si>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</si>
  <si>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</si>
  <si>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</si>
  <si>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</si>
  <si>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</si>
  <si>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</si>
  <si>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</si>
  <si>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</si>
  <si>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</si>
  <si>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</si>
  <si>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</si>
  <si>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</si>
  <si>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</si>
  <si>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</si>
  <si>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</si>
  <si>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</si>
  <si>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</si>
  <si>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</si>
  <si>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</si>
  <si>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</si>
  <si>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</si>
  <si>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</si>
  <si>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</si>
  <si>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</si>
  <si>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</si>
  <si>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</si>
  <si>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</si>
  <si>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</si>
  <si>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</si>
  <si>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</si>
  <si>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</si>
  <si>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</si>
  <si>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</si>
  <si>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</si>
  <si>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</si>
  <si>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</si>
  <si>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</si>
  <si>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</si>
  <si>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</si>
  <si>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</si>
  <si>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</si>
  <si>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</si>
  <si>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</si>
  <si>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</si>
  <si>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</si>
  <si>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</si>
  <si>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</si>
  <si>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</si>
  <si>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</si>
  <si>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</si>
  <si>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</si>
  <si>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</si>
  <si>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</si>
  <si>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</si>
  <si>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</si>
  <si>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</si>
  <si>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</si>
  <si>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</si>
  <si>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</si>
  <si>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</si>
  <si>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</si>
  <si>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</si>
  <si>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</si>
  <si>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</si>
  <si>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</si>
  <si>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</si>
  <si>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</si>
  <si>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</si>
  <si>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Ⅱ－０</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</si>
  <si>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</si>
  <si>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</si>
  <si>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</si>
  <si>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</si>
  <si>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</si>
  <si>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</si>
  <si>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</si>
  <si>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</si>
  <si>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</si>
  <si>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</si>
  <si>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</si>
  <si>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</si>
  <si>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新冠町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</si>
  <si>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</si>
  <si>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</si>
  <si>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</si>
  <si>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</si>
  <si>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</si>
  <si>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</si>
  <si>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</si>
  <si>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</si>
  <si>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</si>
  <si>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</si>
  <si>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</si>
  <si>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</si>
  <si>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</si>
  <si>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</si>
  <si>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</si>
  <si>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</si>
  <si>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</si>
  <si>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</si>
  <si>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</si>
  <si>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</si>
  <si>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</si>
  <si>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</si>
  <si>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</si>
  <si>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</si>
  <si>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</si>
  <si>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</si>
  <si>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-5.1</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</si>
  <si>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</si>
  <si>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</si>
  <si>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</si>
  <si>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</si>
  <si>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</si>
  <si>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</si>
  <si>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</si>
  <si>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</si>
  <si>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</si>
  <si>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</si>
  <si>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</si>
  <si>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</si>
  <si>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</si>
  <si>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</si>
  <si>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</si>
  <si>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</si>
  <si>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</si>
  <si>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</si>
  <si>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</si>
  <si>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</si>
  <si>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</si>
  <si>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</si>
  <si>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</si>
  <si>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</si>
  <si>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</si>
  <si>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-1.7</t>
    <phoneticPr fontId="5"/>
  </si>
  <si>
    <t>基準財政需要額</t>
    <phoneticPr fontId="25"/>
  </si>
  <si>
    <t>うち日本人(％)</t>
    <phoneticPr fontId="5"/>
  </si>
  <si>
    <t>-1.9</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</si>
  <si>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</si>
  <si>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</si>
  <si>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</si>
  <si>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</si>
  <si>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</si>
  <si>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</si>
  <si>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</si>
  <si>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</si>
  <si>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</si>
  <si>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</si>
  <si>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</si>
  <si>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</si>
  <si>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</si>
  <si>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</si>
  <si>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</si>
  <si>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</si>
  <si>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</si>
  <si>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</si>
  <si>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</si>
  <si>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</si>
  <si>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</si>
  <si>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</si>
  <si>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</si>
  <si>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</si>
  <si>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</si>
  <si>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</si>
  <si>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</si>
  <si>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</si>
  <si>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</si>
  <si>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</si>
  <si>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</si>
  <si>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</si>
  <si>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</si>
  <si>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</si>
  <si>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</si>
  <si>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</si>
  <si>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</si>
  <si>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</si>
  <si>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</si>
  <si>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</si>
  <si>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</si>
  <si>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</si>
  <si>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</si>
  <si>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</si>
  <si>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</si>
  <si>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</si>
  <si>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</si>
  <si>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</si>
  <si>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</si>
  <si>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</si>
  <si>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</si>
  <si>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</si>
  <si>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</si>
  <si>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</si>
  <si>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</si>
  <si>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</si>
  <si>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</si>
  <si>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</si>
  <si>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</si>
  <si>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</si>
  <si>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</si>
  <si>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北海道新冠町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</si>
  <si>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</si>
  <si>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</si>
  <si>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</si>
  <si>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</si>
  <si>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</si>
  <si>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</si>
  <si>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</si>
  <si>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</si>
  <si>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</si>
  <si>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</si>
  <si>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</si>
  <si>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</si>
  <si>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</si>
  <si>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</si>
  <si>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</si>
  <si>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</si>
  <si>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</si>
  <si>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</si>
  <si>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</si>
  <si>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</si>
  <si>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</si>
  <si>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</si>
  <si>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</si>
  <si>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</si>
  <si>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</si>
  <si>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</si>
  <si>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</si>
  <si>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</si>
  <si>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</si>
  <si>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</si>
  <si>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</si>
  <si>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</si>
  <si>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</si>
  <si>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</si>
  <si>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</si>
  <si>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</si>
  <si>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</si>
  <si>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</si>
  <si>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</si>
  <si>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</si>
  <si>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</si>
  <si>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</si>
  <si>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</si>
  <si>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</si>
  <si>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</si>
  <si>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</si>
  <si>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</si>
  <si>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</si>
  <si>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</si>
  <si>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</si>
  <si>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</si>
  <si>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</si>
  <si>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</si>
  <si>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</si>
  <si>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</si>
  <si>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</si>
  <si>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</si>
  <si>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</si>
  <si>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</si>
  <si>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</si>
  <si>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</si>
  <si>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</si>
  <si>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</si>
  <si>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</si>
  <si>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</si>
  <si>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</si>
  <si>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</si>
  <si>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</si>
  <si>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</si>
  <si>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</si>
  <si>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</si>
  <si>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</si>
  <si>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</si>
  <si>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</si>
  <si>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</si>
  <si>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</si>
  <si>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</si>
  <si>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</si>
  <si>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</si>
  <si>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</si>
  <si>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</si>
  <si>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</si>
  <si>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</si>
  <si>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</si>
  <si>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</si>
  <si>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</si>
  <si>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</si>
  <si>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</si>
  <si>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</si>
  <si>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</si>
  <si>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</si>
  <si>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</si>
  <si>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</si>
  <si>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</si>
  <si>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</si>
  <si>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</si>
  <si>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</si>
  <si>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</si>
  <si>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</si>
  <si>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</si>
  <si>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</si>
  <si>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</si>
  <si>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</si>
  <si>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</si>
  <si>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</si>
  <si>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</si>
  <si>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</si>
  <si>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</si>
  <si>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</si>
  <si>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</si>
  <si>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</si>
  <si>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</si>
  <si>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</si>
  <si>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</si>
  <si>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</si>
  <si>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</si>
  <si>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</si>
  <si>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</si>
  <si>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</si>
  <si>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</si>
  <si>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</si>
  <si>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</si>
  <si>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介護サービス</t>
    <phoneticPr fontId="5"/>
  </si>
  <si>
    <t>加入世帯数(世帯)</t>
  </si>
  <si>
    <t>　繰出金</t>
    <phoneticPr fontId="5"/>
  </si>
  <si>
    <t>地方債</t>
  </si>
  <si>
    <t>簡易水道</t>
    <phoneticPr fontId="5"/>
  </si>
  <si>
    <t>被保険者数(人)</t>
  </si>
  <si>
    <t>　積立金</t>
    <phoneticPr fontId="5"/>
  </si>
  <si>
    <t>　うち減収補塡債(特例分)</t>
    <rPh sb="4" eb="5">
      <t>シュウ</t>
    </rPh>
    <rPh sb="9" eb="10">
      <t>トク</t>
    </rPh>
    <rPh sb="10" eb="11">
      <t>レイ</t>
    </rPh>
    <rPh sb="11" eb="12">
      <t>ブン</t>
    </rPh>
    <phoneticPr fontId="16"/>
  </si>
  <si>
    <t>上水道</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</si>
  <si>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</si>
  <si>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</si>
  <si>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</si>
  <si>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</si>
  <si>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</si>
  <si>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</si>
  <si>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</si>
  <si>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</si>
  <si>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</si>
  <si>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</si>
  <si>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</si>
  <si>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</si>
  <si>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</si>
  <si>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</si>
  <si>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</si>
  <si>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</si>
  <si>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</si>
  <si>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</si>
  <si>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</si>
  <si>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</si>
  <si>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</si>
  <si>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</si>
  <si>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</si>
  <si>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</si>
  <si>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北海道新冠町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</si>
  <si>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</si>
  <si>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</si>
  <si>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</si>
  <si>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</si>
  <si>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</si>
  <si>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</si>
  <si>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</si>
  <si>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</si>
  <si>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</si>
  <si>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</si>
  <si>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</si>
  <si>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</si>
  <si>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</si>
  <si>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</si>
  <si>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</si>
  <si>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</si>
  <si>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</si>
  <si>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</si>
  <si>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</si>
  <si>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</si>
  <si>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国民健康保険診療所事業特別会計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</si>
  <si>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</si>
  <si>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</si>
  <si>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</si>
  <si>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</si>
  <si>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</si>
  <si>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</si>
  <si>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</si>
  <si>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</si>
  <si>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</si>
  <si>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</si>
  <si>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</si>
  <si>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</si>
  <si>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</si>
  <si>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国民健康保険特別会計事業勘定</t>
    <phoneticPr fontId="5"/>
  </si>
  <si>
    <t>後期高齢者医療特別会計</t>
    <phoneticPr fontId="5"/>
  </si>
  <si>
    <t>介護サービス特別会計事業勘定</t>
    <phoneticPr fontId="5"/>
  </si>
  <si>
    <t>簡易水道事業特別会計</t>
    <phoneticPr fontId="5"/>
  </si>
  <si>
    <t>法非適用企業</t>
    <phoneticPr fontId="5"/>
  </si>
  <si>
    <t>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</si>
  <si>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</si>
  <si>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</si>
  <si>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</si>
  <si>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</si>
  <si>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</si>
  <si>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</si>
  <si>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</si>
  <si>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</si>
  <si>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</si>
  <si>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</si>
  <si>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</si>
  <si>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</si>
  <si>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</si>
  <si>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</si>
  <si>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</si>
  <si>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</si>
  <si>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</si>
  <si>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</si>
  <si>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</si>
  <si>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</si>
  <si>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</si>
  <si>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</si>
  <si>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</si>
  <si>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</si>
  <si>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</si>
  <si>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</si>
  <si>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</si>
  <si>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</si>
  <si>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</si>
  <si>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</si>
  <si>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</si>
  <si>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</si>
  <si>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</si>
  <si>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</si>
  <si>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</si>
  <si>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</si>
  <si>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</si>
  <si>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</si>
  <si>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</si>
  <si>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</si>
  <si>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</si>
  <si>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</si>
  <si>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</si>
  <si>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</si>
  <si>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</si>
  <si>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</si>
  <si>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</si>
  <si>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</si>
  <si>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</si>
  <si>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</si>
  <si>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</si>
  <si>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</si>
  <si>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</si>
  <si>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</si>
  <si>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</si>
  <si>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</si>
  <si>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</si>
  <si>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</si>
  <si>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</si>
  <si>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</si>
  <si>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</si>
  <si>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</si>
  <si>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</si>
  <si>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</si>
  <si>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</si>
  <si>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</si>
  <si>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</si>
  <si>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</si>
  <si>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</si>
  <si>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</si>
  <si>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</si>
  <si>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</si>
  <si>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</si>
  <si>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</si>
  <si>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</si>
  <si>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</si>
  <si>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</si>
  <si>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</si>
  <si>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</si>
  <si>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</si>
  <si>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</si>
  <si>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</si>
  <si>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</si>
  <si>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</si>
  <si>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</si>
  <si>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</si>
  <si>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</si>
  <si>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</si>
  <si>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</si>
  <si>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</si>
  <si>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</si>
  <si>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</si>
  <si>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</si>
  <si>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</si>
  <si>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</si>
  <si>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</si>
  <si>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</si>
  <si>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</si>
  <si>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</si>
  <si>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</si>
  <si>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</si>
  <si>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</si>
  <si>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</si>
  <si>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</si>
  <si>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</si>
  <si>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</si>
  <si>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</si>
  <si>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</si>
  <si>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</si>
  <si>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</si>
  <si>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</si>
  <si>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</si>
  <si>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</si>
  <si>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</si>
  <si>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</si>
  <si>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</si>
  <si>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</si>
  <si>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</si>
  <si>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</si>
  <si>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</si>
  <si>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</si>
  <si>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</si>
  <si>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</si>
  <si>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</si>
  <si>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</si>
  <si>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</si>
  <si>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</si>
  <si>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</si>
  <si>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</si>
  <si>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</si>
  <si>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</si>
  <si>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</si>
  <si>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</si>
  <si>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</si>
  <si>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</si>
  <si>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</si>
  <si>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</si>
  <si>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</si>
  <si>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</si>
  <si>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</si>
  <si>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</si>
  <si>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6.57</t>
  </si>
  <si>
    <t>▲ 3.05</t>
  </si>
  <si>
    <t>▲ 10.88</t>
  </si>
  <si>
    <t>▲ 2.40</t>
  </si>
  <si>
    <t>▲ 0.01</t>
  </si>
  <si>
    <t>一般会計</t>
  </si>
  <si>
    <t>国民健康保険診療所事業特別会計</t>
  </si>
  <si>
    <t>介護サービス特別会計事業勘定</t>
  </si>
  <si>
    <t>簡易水道事業特別会計</t>
  </si>
  <si>
    <t>国民健康保険特別会計事業勘定</t>
  </si>
  <si>
    <t>下水道事業特別会計</t>
  </si>
  <si>
    <t>後期高齢者医療特別会計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</si>
  <si>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</si>
  <si>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</si>
  <si>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</si>
  <si>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</si>
  <si>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</si>
  <si>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</si>
  <si>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</si>
  <si>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</si>
  <si>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ふるさとづくり基金</t>
    <rPh sb="7" eb="9">
      <t>キキン</t>
    </rPh>
    <phoneticPr fontId="5"/>
  </si>
  <si>
    <t>地域振興基金</t>
    <rPh sb="0" eb="2">
      <t>チイキ</t>
    </rPh>
    <rPh sb="2" eb="4">
      <t>シンコウ</t>
    </rPh>
    <rPh sb="4" eb="6">
      <t>キキン</t>
    </rPh>
    <phoneticPr fontId="2"/>
  </si>
  <si>
    <t>森林環境譲与税基金</t>
    <rPh sb="0" eb="4">
      <t>シンリンカンキョウ</t>
    </rPh>
    <rPh sb="4" eb="6">
      <t>ジョウヨ</t>
    </rPh>
    <rPh sb="6" eb="7">
      <t>ゼイ</t>
    </rPh>
    <rPh sb="7" eb="9">
      <t>キキン</t>
    </rPh>
    <phoneticPr fontId="2"/>
  </si>
  <si>
    <t>日高軽種馬共同育成公社</t>
  </si>
  <si>
    <t>にいかっぷホロシリ乗馬クラブ</t>
    <phoneticPr fontId="2"/>
  </si>
  <si>
    <t>新冠ヒルズ</t>
    <phoneticPr fontId="2"/>
  </si>
  <si>
    <t>日高中部消防組合（一般会計）</t>
    <rPh sb="0" eb="2">
      <t>ヒダカ</t>
    </rPh>
    <rPh sb="2" eb="4">
      <t>チュウブ</t>
    </rPh>
    <rPh sb="4" eb="6">
      <t>ショウボウ</t>
    </rPh>
    <rPh sb="6" eb="8">
      <t>クミアイ</t>
    </rPh>
    <rPh sb="9" eb="11">
      <t>イッパン</t>
    </rPh>
    <rPh sb="11" eb="13">
      <t>カイケイ</t>
    </rPh>
    <phoneticPr fontId="2"/>
  </si>
  <si>
    <t>日高中部衛生施設組合（一般会計）</t>
    <rPh sb="0" eb="2">
      <t>ヒダカ</t>
    </rPh>
    <rPh sb="2" eb="4">
      <t>チュウブ</t>
    </rPh>
    <rPh sb="4" eb="6">
      <t>エイセイ</t>
    </rPh>
    <rPh sb="6" eb="8">
      <t>シセツ</t>
    </rPh>
    <rPh sb="8" eb="10">
      <t>クミアイ</t>
    </rPh>
    <rPh sb="11" eb="13">
      <t>イッパン</t>
    </rPh>
    <rPh sb="13" eb="15">
      <t>カイケイ</t>
    </rPh>
    <phoneticPr fontId="2"/>
  </si>
  <si>
    <t>日高中部広域連合（一般会計）</t>
    <rPh sb="0" eb="2">
      <t>ヒダカ</t>
    </rPh>
    <rPh sb="2" eb="4">
      <t>チュウブ</t>
    </rPh>
    <rPh sb="4" eb="6">
      <t>コウイキ</t>
    </rPh>
    <rPh sb="6" eb="8">
      <t>レンゴウ</t>
    </rPh>
    <rPh sb="9" eb="11">
      <t>イッパン</t>
    </rPh>
    <rPh sb="11" eb="13">
      <t>カイケイ</t>
    </rPh>
    <phoneticPr fontId="2"/>
  </si>
  <si>
    <t>日高中部広域連合（介護保険特別会計）</t>
    <rPh sb="0" eb="2">
      <t>ヒダカ</t>
    </rPh>
    <rPh sb="2" eb="4">
      <t>チュウブ</t>
    </rPh>
    <rPh sb="4" eb="6">
      <t>コウイキ</t>
    </rPh>
    <rPh sb="6" eb="8">
      <t>レンゴウ</t>
    </rPh>
    <rPh sb="9" eb="11">
      <t>カイゴ</t>
    </rPh>
    <rPh sb="11" eb="13">
      <t>ホケン</t>
    </rPh>
    <rPh sb="13" eb="15">
      <t>トクベツ</t>
    </rPh>
    <rPh sb="15" eb="17">
      <t>カイケイ</t>
    </rPh>
    <phoneticPr fontId="2"/>
  </si>
  <si>
    <t>日高管内地方税滞納整理機構</t>
    <rPh sb="0" eb="2">
      <t>ヒダカ</t>
    </rPh>
    <rPh sb="2" eb="4">
      <t>カンナイ</t>
    </rPh>
    <rPh sb="4" eb="7">
      <t>チホウゼイ</t>
    </rPh>
    <rPh sb="7" eb="9">
      <t>タイノウ</t>
    </rPh>
    <rPh sb="9" eb="11">
      <t>セイリ</t>
    </rPh>
    <rPh sb="11" eb="13">
      <t>キコウ</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</si>
  <si>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</si>
  <si>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</si>
  <si>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</si>
  <si>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将来負担比率と有形固定資産減価償却率は類似団体と比較して、共に高い数値となっている。財政負担を抑制しながら、施設の建て替えや長寿命化対策等を進めていく必要がある。</t>
    <phoneticPr fontId="2"/>
  </si>
  <si>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</si>
  <si>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</si>
  <si>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</si>
  <si>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</si>
  <si>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</si>
  <si>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</si>
  <si>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当町では継続して効率的な財政運営を執り進めてきた結果、実質公債費比率の数値が低下し、類似団体と比較しても低い数値まで低下してきている。将来負担比率についても、過去とH27以前と比較した場合、減少してきており、今後も限られた財源を重点的かつ効率的に配分しながら、財政運営を執り進めていきたい。</t>
    <rPh sb="52" eb="53">
      <t>ヒク</t>
    </rPh>
    <rPh sb="67" eb="69">
      <t>ショウライ</t>
    </rPh>
    <rPh sb="69" eb="71">
      <t>フタン</t>
    </rPh>
    <rPh sb="71" eb="73">
      <t>ヒリツ</t>
    </rPh>
    <rPh sb="79" eb="81">
      <t>カコ</t>
    </rPh>
    <rPh sb="85" eb="87">
      <t>イゼン</t>
    </rPh>
    <rPh sb="88" eb="90">
      <t>ヒカク</t>
    </rPh>
    <rPh sb="92" eb="94">
      <t>バアイ</t>
    </rPh>
    <rPh sb="95" eb="97">
      <t>ゲンショウ</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</si>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</sst>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6">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6"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3" xfId="12" applyNumberFormat="1" applyFont="1" applyBorder="1" applyAlignment="1" applyProtection="1">
      <alignment horizontal="right" vertical="center" shrinkToFit="1"/>
      <protection locked="0"/>
    </xf>
    <xf numFmtId="177" fontId="34" fillId="0" borderId="99" xfId="12" applyNumberFormat="1" applyFont="1" applyBorder="1" applyAlignment="1" applyProtection="1">
      <alignment horizontal="right" vertical="center" shrinkToFit="1"/>
      <protection locked="0"/>
    </xf>
    <xf numFmtId="177" fontId="34" fillId="0" borderId="107"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6"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9" fillId="0" borderId="0" xfId="20" applyFont="1">
      <alignment vertical="center"/>
    </xf>
    <xf numFmtId="180" fontId="1" fillId="0" borderId="0" xfId="16" applyNumberFormat="1" applyFont="1">
      <alignment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60219B11-F3B1-4DD9-8493-195A78EA72C4}"/>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168868</c:v>
                </c:pt>
                <c:pt idx="1">
                  <c:v>202870</c:v>
                </c:pt>
                <c:pt idx="2">
                  <c:v>167497</c:v>
                </c:pt>
                <c:pt idx="3">
                  <c:v>190274</c:v>
                </c:pt>
                <c:pt idx="4">
                  <c:v>200194</c:v>
                </c:pt>
              </c:numCache>
            </c:numRef>
          </c:val>
          <c:smooth val="0"/>
          <c:extLst>
            <c:ext xmlns:c16="http://schemas.microsoft.com/office/drawing/2014/chart" uri="{C3380CC4-5D6E-409C-BE32-E72D297353CC}">
              <c16:uniqueId val="{00000000-0BAA-4CF1-894A-51643F3B18B8}"/>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79672</c:v>
                </c:pt>
                <c:pt idx="1">
                  <c:v>64955</c:v>
                </c:pt>
                <c:pt idx="2">
                  <c:v>59827</c:v>
                </c:pt>
                <c:pt idx="3">
                  <c:v>236081</c:v>
                </c:pt>
                <c:pt idx="4">
                  <c:v>282741</c:v>
                </c:pt>
              </c:numCache>
            </c:numRef>
          </c:val>
          <c:smooth val="0"/>
          <c:extLst>
            <c:ext xmlns:c16="http://schemas.microsoft.com/office/drawing/2014/chart" uri="{C3380CC4-5D6E-409C-BE32-E72D297353CC}">
              <c16:uniqueId val="{00000001-0BAA-4CF1-894A-51643F3B18B8}"/>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3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3.12</c:v>
                </c:pt>
                <c:pt idx="1">
                  <c:v>3.21</c:v>
                </c:pt>
                <c:pt idx="2">
                  <c:v>2.39</c:v>
                </c:pt>
                <c:pt idx="3">
                  <c:v>2.7</c:v>
                </c:pt>
                <c:pt idx="4">
                  <c:v>2.52</c:v>
                </c:pt>
              </c:numCache>
            </c:numRef>
          </c:val>
          <c:extLst>
            <c:ext xmlns:c16="http://schemas.microsoft.com/office/drawing/2014/chart" uri="{C3380CC4-5D6E-409C-BE32-E72D297353CC}">
              <c16:uniqueId val="{00000000-E81F-4121-8C56-EFBB5BA74013}"/>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30.92</c:v>
                </c:pt>
                <c:pt idx="1">
                  <c:v>28.35</c:v>
                </c:pt>
                <c:pt idx="2">
                  <c:v>18.899999999999999</c:v>
                </c:pt>
                <c:pt idx="3">
                  <c:v>16.11</c:v>
                </c:pt>
                <c:pt idx="4">
                  <c:v>15.94</c:v>
                </c:pt>
              </c:numCache>
            </c:numRef>
          </c:val>
          <c:extLst>
            <c:ext xmlns:c16="http://schemas.microsoft.com/office/drawing/2014/chart" uri="{C3380CC4-5D6E-409C-BE32-E72D297353CC}">
              <c16:uniqueId val="{00000001-E81F-4121-8C56-EFBB5BA74013}"/>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-6.57</c:v>
                </c:pt>
                <c:pt idx="1">
                  <c:v>-3.05</c:v>
                </c:pt>
                <c:pt idx="2">
                  <c:v>-10.88</c:v>
                </c:pt>
                <c:pt idx="3">
                  <c:v>-2.4</c:v>
                </c:pt>
                <c:pt idx="4">
                  <c:v>-0.01</c:v>
                </c:pt>
              </c:numCache>
            </c:numRef>
          </c:val>
          <c:smooth val="0"/>
          <c:extLst>
            <c:ext xmlns:c16="http://schemas.microsoft.com/office/drawing/2014/chart" uri="{C3380CC4-5D6E-409C-BE32-E72D297353CC}">
              <c16:uniqueId val="{00000002-E81F-4121-8C56-EFBB5BA74013}"/>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0263-4471-B5DC-57E4BC49023E}"/>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0263-4471-B5DC-57E4BC49023E}"/>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0263-4471-B5DC-57E4BC49023E}"/>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0263-4471-B5DC-57E4BC49023E}"/>
            </c:ext>
          </c:extLst>
        </c:ser>
        <c:ser>
          <c:idx val="4"/>
          <c:order val="4"/>
          <c:tx>
            <c:strRef>
              <c:f>データシート!$A$31</c:f>
              <c:strCache>
                <c:ptCount val="1"/>
                <c:pt idx="0">
                  <c:v>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7.0000000000000007E-2</c:v>
                </c:pt>
                <c:pt idx="2">
                  <c:v>#N/A</c:v>
                </c:pt>
                <c:pt idx="3">
                  <c:v>0.06</c:v>
                </c:pt>
                <c:pt idx="4">
                  <c:v>#N/A</c:v>
                </c:pt>
                <c:pt idx="5">
                  <c:v>0.04</c:v>
                </c:pt>
                <c:pt idx="6">
                  <c:v>#N/A</c:v>
                </c:pt>
                <c:pt idx="7">
                  <c:v>0.03</c:v>
                </c:pt>
                <c:pt idx="8">
                  <c:v>#N/A</c:v>
                </c:pt>
                <c:pt idx="9">
                  <c:v>0.03</c:v>
                </c:pt>
              </c:numCache>
            </c:numRef>
          </c:val>
          <c:extLst>
            <c:ext xmlns:c16="http://schemas.microsoft.com/office/drawing/2014/chart" uri="{C3380CC4-5D6E-409C-BE32-E72D297353CC}">
              <c16:uniqueId val="{00000004-0263-4471-B5DC-57E4BC49023E}"/>
            </c:ext>
          </c:extLst>
        </c:ser>
        <c:ser>
          <c:idx val="5"/>
          <c:order val="5"/>
          <c:tx>
            <c:strRef>
              <c:f>データシート!$A$32</c:f>
              <c:strCache>
                <c:ptCount val="1"/>
                <c:pt idx="0">
                  <c:v>国民健康保険特別会計事業勘定</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1.43</c:v>
                </c:pt>
                <c:pt idx="2">
                  <c:v>#N/A</c:v>
                </c:pt>
                <c:pt idx="3">
                  <c:v>1.9</c:v>
                </c:pt>
                <c:pt idx="4">
                  <c:v>#N/A</c:v>
                </c:pt>
                <c:pt idx="5">
                  <c:v>0.99</c:v>
                </c:pt>
                <c:pt idx="6">
                  <c:v>#N/A</c:v>
                </c:pt>
                <c:pt idx="7">
                  <c:v>0.63</c:v>
                </c:pt>
                <c:pt idx="8">
                  <c:v>#N/A</c:v>
                </c:pt>
                <c:pt idx="9">
                  <c:v>0.16</c:v>
                </c:pt>
              </c:numCache>
            </c:numRef>
          </c:val>
          <c:extLst>
            <c:ext xmlns:c16="http://schemas.microsoft.com/office/drawing/2014/chart" uri="{C3380CC4-5D6E-409C-BE32-E72D297353CC}">
              <c16:uniqueId val="{00000005-0263-4471-B5DC-57E4BC49023E}"/>
            </c:ext>
          </c:extLst>
        </c:ser>
        <c:ser>
          <c:idx val="6"/>
          <c:order val="6"/>
          <c:tx>
            <c:strRef>
              <c:f>データシート!$A$33</c:f>
              <c:strCache>
                <c:ptCount val="1"/>
                <c:pt idx="0">
                  <c:v>簡易水道事業特別会計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0.25</c:v>
                </c:pt>
                <c:pt idx="2">
                  <c:v>#N/A</c:v>
                </c:pt>
                <c:pt idx="3">
                  <c:v>0.08</c:v>
                </c:pt>
                <c:pt idx="4">
                  <c:v>#N/A</c:v>
                </c:pt>
                <c:pt idx="5">
                  <c:v>0.04</c:v>
                </c:pt>
                <c:pt idx="6">
                  <c:v>#N/A</c:v>
                </c:pt>
                <c:pt idx="7">
                  <c:v>0.13</c:v>
                </c:pt>
                <c:pt idx="8">
                  <c:v>#N/A</c:v>
                </c:pt>
                <c:pt idx="9">
                  <c:v>0.24</c:v>
                </c:pt>
              </c:numCache>
            </c:numRef>
          </c:val>
          <c:extLst>
            <c:ext xmlns:c16="http://schemas.microsoft.com/office/drawing/2014/chart" uri="{C3380CC4-5D6E-409C-BE32-E72D297353CC}">
              <c16:uniqueId val="{00000006-0263-4471-B5DC-57E4BC49023E}"/>
            </c:ext>
          </c:extLst>
        </c:ser>
        <c:ser>
          <c:idx val="7"/>
          <c:order val="7"/>
          <c:tx>
            <c:strRef>
              <c:f>データシート!$A$34</c:f>
              <c:strCache>
                <c:ptCount val="1"/>
                <c:pt idx="0">
                  <c:v>介護サービス特別会計事業勘定</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0.12</c:v>
                </c:pt>
                <c:pt idx="2">
                  <c:v>#N/A</c:v>
                </c:pt>
                <c:pt idx="3">
                  <c:v>0.1</c:v>
                </c:pt>
                <c:pt idx="4">
                  <c:v>#N/A</c:v>
                </c:pt>
                <c:pt idx="5">
                  <c:v>0.15</c:v>
                </c:pt>
                <c:pt idx="6">
                  <c:v>#N/A</c:v>
                </c:pt>
                <c:pt idx="7">
                  <c:v>0.21</c:v>
                </c:pt>
                <c:pt idx="8">
                  <c:v>#N/A</c:v>
                </c:pt>
                <c:pt idx="9">
                  <c:v>0.25</c:v>
                </c:pt>
              </c:numCache>
            </c:numRef>
          </c:val>
          <c:extLst>
            <c:ext xmlns:c16="http://schemas.microsoft.com/office/drawing/2014/chart" uri="{C3380CC4-5D6E-409C-BE32-E72D297353CC}">
              <c16:uniqueId val="{00000007-0263-4471-B5DC-57E4BC49023E}"/>
            </c:ext>
          </c:extLst>
        </c:ser>
        <c:ser>
          <c:idx val="8"/>
          <c:order val="8"/>
          <c:tx>
            <c:strRef>
              <c:f>データシート!$A$35</c:f>
              <c:strCache>
                <c:ptCount val="1"/>
                <c:pt idx="0">
                  <c:v>国民健康保険診療所事業特別会計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0.32</c:v>
                </c:pt>
                <c:pt idx="2">
                  <c:v>#N/A</c:v>
                </c:pt>
                <c:pt idx="3">
                  <c:v>0.12</c:v>
                </c:pt>
                <c:pt idx="4">
                  <c:v>#N/A</c:v>
                </c:pt>
                <c:pt idx="5">
                  <c:v>0.27</c:v>
                </c:pt>
                <c:pt idx="6">
                  <c:v>#N/A</c:v>
                </c:pt>
                <c:pt idx="7">
                  <c:v>0.88</c:v>
                </c:pt>
                <c:pt idx="8">
                  <c:v>#N/A</c:v>
                </c:pt>
                <c:pt idx="9">
                  <c:v>0.78</c:v>
                </c:pt>
              </c:numCache>
            </c:numRef>
          </c:val>
          <c:extLst>
            <c:ext xmlns:c16="http://schemas.microsoft.com/office/drawing/2014/chart" uri="{C3380CC4-5D6E-409C-BE32-E72D297353CC}">
              <c16:uniqueId val="{00000008-0263-4471-B5DC-57E4BC49023E}"/>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3.11</c:v>
                </c:pt>
                <c:pt idx="2">
                  <c:v>#N/A</c:v>
                </c:pt>
                <c:pt idx="3">
                  <c:v>3.21</c:v>
                </c:pt>
                <c:pt idx="4">
                  <c:v>#N/A</c:v>
                </c:pt>
                <c:pt idx="5">
                  <c:v>2.38</c:v>
                </c:pt>
                <c:pt idx="6">
                  <c:v>#N/A</c:v>
                </c:pt>
                <c:pt idx="7">
                  <c:v>2.69</c:v>
                </c:pt>
                <c:pt idx="8">
                  <c:v>#N/A</c:v>
                </c:pt>
                <c:pt idx="9">
                  <c:v>2.5099999999999998</c:v>
                </c:pt>
              </c:numCache>
            </c:numRef>
          </c:val>
          <c:extLst>
            <c:ext xmlns:c16="http://schemas.microsoft.com/office/drawing/2014/chart" uri="{C3380CC4-5D6E-409C-BE32-E72D297353CC}">
              <c16:uniqueId val="{00000009-0263-4471-B5DC-57E4BC49023E}"/>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755</c:v>
                </c:pt>
                <c:pt idx="5">
                  <c:v>729</c:v>
                </c:pt>
                <c:pt idx="8">
                  <c:v>732</c:v>
                </c:pt>
                <c:pt idx="11">
                  <c:v>698</c:v>
                </c:pt>
                <c:pt idx="14">
                  <c:v>677</c:v>
                </c:pt>
              </c:numCache>
            </c:numRef>
          </c:val>
          <c:extLst>
            <c:ext xmlns:c16="http://schemas.microsoft.com/office/drawing/2014/chart" uri="{C3380CC4-5D6E-409C-BE32-E72D297353CC}">
              <c16:uniqueId val="{00000000-1B37-4BC0-BED2-8A8FAF0CB3EE}"/>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1B37-4BC0-BED2-8A8FAF0CB3EE}"/>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2</c:v>
                </c:pt>
                <c:pt idx="3">
                  <c:v>1</c:v>
                </c:pt>
                <c:pt idx="6">
                  <c:v>1</c:v>
                </c:pt>
                <c:pt idx="9">
                  <c:v>1</c:v>
                </c:pt>
                <c:pt idx="12">
                  <c:v>1</c:v>
                </c:pt>
              </c:numCache>
            </c:numRef>
          </c:val>
          <c:extLst>
            <c:ext xmlns:c16="http://schemas.microsoft.com/office/drawing/2014/chart" uri="{C3380CC4-5D6E-409C-BE32-E72D297353CC}">
              <c16:uniqueId val="{00000002-1B37-4BC0-BED2-8A8FAF0CB3EE}"/>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67</c:v>
                </c:pt>
                <c:pt idx="3">
                  <c:v>10</c:v>
                </c:pt>
                <c:pt idx="6">
                  <c:v>10</c:v>
                </c:pt>
                <c:pt idx="9">
                  <c:v>10</c:v>
                </c:pt>
                <c:pt idx="12">
                  <c:v>8</c:v>
                </c:pt>
              </c:numCache>
            </c:numRef>
          </c:val>
          <c:extLst>
            <c:ext xmlns:c16="http://schemas.microsoft.com/office/drawing/2014/chart" uri="{C3380CC4-5D6E-409C-BE32-E72D297353CC}">
              <c16:uniqueId val="{00000003-1B37-4BC0-BED2-8A8FAF0CB3EE}"/>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154</c:v>
                </c:pt>
                <c:pt idx="3">
                  <c:v>128</c:v>
                </c:pt>
                <c:pt idx="6">
                  <c:v>135</c:v>
                </c:pt>
                <c:pt idx="9">
                  <c:v>129</c:v>
                </c:pt>
                <c:pt idx="12">
                  <c:v>123</c:v>
                </c:pt>
              </c:numCache>
            </c:numRef>
          </c:val>
          <c:extLst>
            <c:ext xmlns:c16="http://schemas.microsoft.com/office/drawing/2014/chart" uri="{C3380CC4-5D6E-409C-BE32-E72D297353CC}">
              <c16:uniqueId val="{00000004-1B37-4BC0-BED2-8A8FAF0CB3EE}"/>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B37-4BC0-BED2-8A8FAF0CB3EE}"/>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1B37-4BC0-BED2-8A8FAF0CB3EE}"/>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760</c:v>
                </c:pt>
                <c:pt idx="3">
                  <c:v>768</c:v>
                </c:pt>
                <c:pt idx="6">
                  <c:v>785</c:v>
                </c:pt>
                <c:pt idx="9">
                  <c:v>771</c:v>
                </c:pt>
                <c:pt idx="12">
                  <c:v>760</c:v>
                </c:pt>
              </c:numCache>
            </c:numRef>
          </c:val>
          <c:extLst>
            <c:ext xmlns:c16="http://schemas.microsoft.com/office/drawing/2014/chart" uri="{C3380CC4-5D6E-409C-BE32-E72D297353CC}">
              <c16:uniqueId val="{00000007-1B37-4BC0-BED2-8A8FAF0CB3EE}"/>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228</c:v>
                </c:pt>
                <c:pt idx="2">
                  <c:v>#N/A</c:v>
                </c:pt>
                <c:pt idx="3">
                  <c:v>#N/A</c:v>
                </c:pt>
                <c:pt idx="4">
                  <c:v>178</c:v>
                </c:pt>
                <c:pt idx="5">
                  <c:v>#N/A</c:v>
                </c:pt>
                <c:pt idx="6">
                  <c:v>#N/A</c:v>
                </c:pt>
                <c:pt idx="7">
                  <c:v>199</c:v>
                </c:pt>
                <c:pt idx="8">
                  <c:v>#N/A</c:v>
                </c:pt>
                <c:pt idx="9">
                  <c:v>#N/A</c:v>
                </c:pt>
                <c:pt idx="10">
                  <c:v>213</c:v>
                </c:pt>
                <c:pt idx="11">
                  <c:v>#N/A</c:v>
                </c:pt>
                <c:pt idx="12">
                  <c:v>#N/A</c:v>
                </c:pt>
                <c:pt idx="13">
                  <c:v>215</c:v>
                </c:pt>
                <c:pt idx="14">
                  <c:v>#N/A</c:v>
                </c:pt>
              </c:numCache>
            </c:numRef>
          </c:val>
          <c:smooth val="0"/>
          <c:extLst>
            <c:ext xmlns:c16="http://schemas.microsoft.com/office/drawing/2014/chart" uri="{C3380CC4-5D6E-409C-BE32-E72D297353CC}">
              <c16:uniqueId val="{00000008-1B37-4BC0-BED2-8A8FAF0CB3EE}"/>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5725</c:v>
                </c:pt>
                <c:pt idx="5">
                  <c:v>5388</c:v>
                </c:pt>
                <c:pt idx="8">
                  <c:v>5031</c:v>
                </c:pt>
                <c:pt idx="11">
                  <c:v>4979</c:v>
                </c:pt>
                <c:pt idx="14">
                  <c:v>4983</c:v>
                </c:pt>
              </c:numCache>
            </c:numRef>
          </c:val>
          <c:extLst>
            <c:ext xmlns:c16="http://schemas.microsoft.com/office/drawing/2014/chart" uri="{C3380CC4-5D6E-409C-BE32-E72D297353CC}">
              <c16:uniqueId val="{00000000-6B53-46EE-8FD1-39CB1FE2424E}"/>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551</c:v>
                </c:pt>
                <c:pt idx="5">
                  <c:v>511</c:v>
                </c:pt>
                <c:pt idx="8">
                  <c:v>469</c:v>
                </c:pt>
                <c:pt idx="11">
                  <c:v>430</c:v>
                </c:pt>
                <c:pt idx="14">
                  <c:v>398</c:v>
                </c:pt>
              </c:numCache>
            </c:numRef>
          </c:val>
          <c:extLst>
            <c:ext xmlns:c16="http://schemas.microsoft.com/office/drawing/2014/chart" uri="{C3380CC4-5D6E-409C-BE32-E72D297353CC}">
              <c16:uniqueId val="{00000001-6B53-46EE-8FD1-39CB1FE2424E}"/>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2153</c:v>
                </c:pt>
                <c:pt idx="5">
                  <c:v>2055</c:v>
                </c:pt>
                <c:pt idx="8">
                  <c:v>1770</c:v>
                </c:pt>
                <c:pt idx="11">
                  <c:v>1756</c:v>
                </c:pt>
                <c:pt idx="14">
                  <c:v>1797</c:v>
                </c:pt>
              </c:numCache>
            </c:numRef>
          </c:val>
          <c:extLst>
            <c:ext xmlns:c16="http://schemas.microsoft.com/office/drawing/2014/chart" uri="{C3380CC4-5D6E-409C-BE32-E72D297353CC}">
              <c16:uniqueId val="{00000002-6B53-46EE-8FD1-39CB1FE2424E}"/>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6B53-46EE-8FD1-39CB1FE2424E}"/>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6B53-46EE-8FD1-39CB1FE2424E}"/>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6B53-46EE-8FD1-39CB1FE2424E}"/>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370</c:v>
                </c:pt>
                <c:pt idx="3">
                  <c:v>348</c:v>
                </c:pt>
                <c:pt idx="6">
                  <c:v>334</c:v>
                </c:pt>
                <c:pt idx="9">
                  <c:v>289</c:v>
                </c:pt>
                <c:pt idx="12">
                  <c:v>237</c:v>
                </c:pt>
              </c:numCache>
            </c:numRef>
          </c:val>
          <c:extLst>
            <c:ext xmlns:c16="http://schemas.microsoft.com/office/drawing/2014/chart" uri="{C3380CC4-5D6E-409C-BE32-E72D297353CC}">
              <c16:uniqueId val="{00000006-6B53-46EE-8FD1-39CB1FE2424E}"/>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84</c:v>
                </c:pt>
                <c:pt idx="3">
                  <c:v>41</c:v>
                </c:pt>
                <c:pt idx="6">
                  <c:v>33</c:v>
                </c:pt>
                <c:pt idx="9">
                  <c:v>25</c:v>
                </c:pt>
                <c:pt idx="12">
                  <c:v>17</c:v>
                </c:pt>
              </c:numCache>
            </c:numRef>
          </c:val>
          <c:extLst>
            <c:ext xmlns:c16="http://schemas.microsoft.com/office/drawing/2014/chart" uri="{C3380CC4-5D6E-409C-BE32-E72D297353CC}">
              <c16:uniqueId val="{00000007-6B53-46EE-8FD1-39CB1FE2424E}"/>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1547</c:v>
                </c:pt>
                <c:pt idx="3">
                  <c:v>1437</c:v>
                </c:pt>
                <c:pt idx="6">
                  <c:v>1312</c:v>
                </c:pt>
                <c:pt idx="9">
                  <c:v>1211</c:v>
                </c:pt>
                <c:pt idx="12">
                  <c:v>1091</c:v>
                </c:pt>
              </c:numCache>
            </c:numRef>
          </c:val>
          <c:extLst>
            <c:ext xmlns:c16="http://schemas.microsoft.com/office/drawing/2014/chart" uri="{C3380CC4-5D6E-409C-BE32-E72D297353CC}">
              <c16:uniqueId val="{00000008-6B53-46EE-8FD1-39CB1FE2424E}"/>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6B53-46EE-8FD1-39CB1FE2424E}"/>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6603</c:v>
                </c:pt>
                <c:pt idx="3">
                  <c:v>6208</c:v>
                </c:pt>
                <c:pt idx="6">
                  <c:v>5804</c:v>
                </c:pt>
                <c:pt idx="9">
                  <c:v>5806</c:v>
                </c:pt>
                <c:pt idx="12">
                  <c:v>6032</c:v>
                </c:pt>
              </c:numCache>
            </c:numRef>
          </c:val>
          <c:extLst>
            <c:ext xmlns:c16="http://schemas.microsoft.com/office/drawing/2014/chart" uri="{C3380CC4-5D6E-409C-BE32-E72D297353CC}">
              <c16:uniqueId val="{0000000A-6B53-46EE-8FD1-39CB1FE2424E}"/>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174</c:v>
                </c:pt>
                <c:pt idx="2">
                  <c:v>#N/A</c:v>
                </c:pt>
                <c:pt idx="3">
                  <c:v>#N/A</c:v>
                </c:pt>
                <c:pt idx="4">
                  <c:v>80</c:v>
                </c:pt>
                <c:pt idx="5">
                  <c:v>#N/A</c:v>
                </c:pt>
                <c:pt idx="6">
                  <c:v>#N/A</c:v>
                </c:pt>
                <c:pt idx="7">
                  <c:v>214</c:v>
                </c:pt>
                <c:pt idx="8">
                  <c:v>#N/A</c:v>
                </c:pt>
                <c:pt idx="9">
                  <c:v>#N/A</c:v>
                </c:pt>
                <c:pt idx="10">
                  <c:v>165</c:v>
                </c:pt>
                <c:pt idx="11">
                  <c:v>#N/A</c:v>
                </c:pt>
                <c:pt idx="12">
                  <c:v>#N/A</c:v>
                </c:pt>
                <c:pt idx="13">
                  <c:v>198</c:v>
                </c:pt>
                <c:pt idx="14">
                  <c:v>#N/A</c:v>
                </c:pt>
              </c:numCache>
            </c:numRef>
          </c:val>
          <c:smooth val="0"/>
          <c:extLst>
            <c:ext xmlns:c16="http://schemas.microsoft.com/office/drawing/2014/chart" uri="{C3380CC4-5D6E-409C-BE32-E72D297353CC}">
              <c16:uniqueId val="{0000000B-6B53-46EE-8FD1-39CB1FE2424E}"/>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639</c:v>
                </c:pt>
                <c:pt idx="1">
                  <c:v>547</c:v>
                </c:pt>
                <c:pt idx="2">
                  <c:v>551</c:v>
                </c:pt>
              </c:numCache>
            </c:numRef>
          </c:val>
          <c:extLst>
            <c:ext xmlns:c16="http://schemas.microsoft.com/office/drawing/2014/chart" uri="{C3380CC4-5D6E-409C-BE32-E72D297353CC}">
              <c16:uniqueId val="{00000000-F54A-42A5-B0B0-F0627E219DEA}"/>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389</c:v>
                </c:pt>
                <c:pt idx="1">
                  <c:v>385</c:v>
                </c:pt>
                <c:pt idx="2">
                  <c:v>280</c:v>
                </c:pt>
              </c:numCache>
            </c:numRef>
          </c:val>
          <c:extLst>
            <c:ext xmlns:c16="http://schemas.microsoft.com/office/drawing/2014/chart" uri="{C3380CC4-5D6E-409C-BE32-E72D297353CC}">
              <c16:uniqueId val="{00000001-F54A-42A5-B0B0-F0627E219DEA}"/>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742</c:v>
                </c:pt>
                <c:pt idx="1">
                  <c:v>825</c:v>
                </c:pt>
                <c:pt idx="2">
                  <c:v>966</c:v>
                </c:pt>
              </c:numCache>
            </c:numRef>
          </c:val>
          <c:extLst>
            <c:ext xmlns:c16="http://schemas.microsoft.com/office/drawing/2014/chart" uri="{C3380CC4-5D6E-409C-BE32-E72D297353CC}">
              <c16:uniqueId val="{00000002-F54A-42A5-B0B0-F0627E219DEA}"/>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{705EB2E9-7D96-416E-8A47-A4725233E237}</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4998-476B-AB33-2783108B6C21}"/>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{CF499624-70CA-4092-A2DB-206502ADBC5E}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4998-476B-AB33-2783108B6C21}"/>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{09A92A3C-ED51-4020-8DE6-E058373351FD}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4998-476B-AB33-2783108B6C21}"/>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{B36BEB74-464B-4567-AEB0-34345CF0D979}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4998-476B-AB33-2783108B6C21}"/>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{6ECD0E12-C66C-4E52-8C6F-AAB748AB342D}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4998-476B-AB33-2783108B6C21}"/>
                </c:ext>
              </c:extLst>
            </c:dLbl>
            <c:dLbl>
              <c:idx val="8"/>
              <c:tx>
                <c:strRef>
                  <c:f>公会計指標分析・財政指標組合せ分析表!$BX$50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{588F56AE-FCA6-46C3-8B94-F9E875DB77E1}</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4998-476B-AB33-2783108B6C21}"/>
                </c:ext>
              </c:extLst>
            </c:dLbl>
            <c:dLbl>
              <c:idx val="16"/>
              <c:tx>
                <c:strRef>
                  <c:f>公会計指標分析・財政指標組合せ分析表!$CF$50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{DFF1FEC4-FD52-4028-8B05-17037DC5F63F}</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4998-476B-AB33-2783108B6C21}"/>
                </c:ext>
              </c:extLst>
            </c:dLbl>
            <c:dLbl>
              <c:idx val="24"/>
              <c:tx>
                <c:strRef>
                  <c:f>公会計指標分析・財政指標組合せ分析表!$CN$50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{08049DFE-1971-4211-93F0-04607E7E7FAE}</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4998-476B-AB33-2783108B6C21}"/>
                </c:ext>
              </c:extLst>
            </c:dLbl>
            <c:dLbl>
              <c:idx val="32"/>
              <c:tx>
                <c:strRef>
                  <c:f>公会計指標分析・財政指標組合せ分析表!$CV$50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{566F2E09-4CEF-4CA5-AD97-7A4EC64A3D19}</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4998-476B-AB33-2783108B6C21}"/>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64.599999999999994</c:v>
                </c:pt>
                <c:pt idx="8">
                  <c:v>67.2</c:v>
                </c:pt>
                <c:pt idx="16">
                  <c:v>69</c:v>
                </c:pt>
                <c:pt idx="24">
                  <c:v>70.7</c:v>
                </c:pt>
                <c:pt idx="32">
                  <c:v>71.3</c:v>
                </c:pt>
              </c:numCache>
            </c:numRef>
          </c:xVal>
          <c:yVal>
            <c:numRef>
              <c:f>公会計指標分析・財政指標組合せ分析表!$BP$51:$DC$51</c:f>
              <c:numCache>
                <c:formatCode>#,##0.0;"▲ "#,##0.0</c:formatCode>
                <c:ptCount val="40"/>
                <c:pt idx="0">
                  <c:v>6.2</c:v>
                </c:pt>
                <c:pt idx="8">
                  <c:v>2.8</c:v>
                </c:pt>
                <c:pt idx="16">
                  <c:v>7.9</c:v>
                </c:pt>
                <c:pt idx="24">
                  <c:v>6</c:v>
                </c:pt>
                <c:pt idx="32">
                  <c:v>6.9</c:v>
                </c:pt>
              </c:numCache>
            </c:numRef>
          </c:yVal>
          <c:smooth val="0"/>
          <c:extLst>
            <c:ext xmlns:c16="http://schemas.microsoft.com/office/drawing/2014/chart" uri="{C3380CC4-5D6E-409C-BE32-E72D297353CC}">
              <c16:uniqueId val="{00000009-4998-476B-AB33-2783108B6C21}"/>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{56E2C2DC-543E-4812-8489-B3FBAD900C4E}</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4998-476B-AB33-2783108B6C21}"/>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{8EFA94B8-B5D1-4C0A-B9B8-7BCBFC76A243}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4998-476B-AB33-2783108B6C21}"/>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{95C1026B-5C8B-405E-A562-ADB63B170DEC}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4998-476B-AB33-2783108B6C21}"/>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{A206AD9E-D3B2-47B2-9EA1-2B7FAA1B6714}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4998-476B-AB33-2783108B6C21}"/>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{C8E0AF70-169A-4AE7-93FD-89E377F7BFC4}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4998-476B-AB33-2783108B6C21}"/>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{8F4A51A1-1107-46A7-A350-8C3BDDD046CD}</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4998-476B-AB33-2783108B6C21}"/>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{8F728919-D96F-4552-B9A1-E46DDD73D8FE}</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4998-476B-AB33-2783108B6C21}"/>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{D05BAF56-3D28-406D-8A16-F761CCE79FCC}</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4998-476B-AB33-2783108B6C21}"/>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{2241795C-AA65-4AE8-9890-B7D202748197}</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4998-476B-AB33-2783108B6C2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56.2</c:v>
                </c:pt>
                <c:pt idx="8">
                  <c:v>58.2</c:v>
                </c:pt>
                <c:pt idx="16">
                  <c:v>60.1</c:v>
                </c:pt>
                <c:pt idx="24">
                  <c:v>61.6</c:v>
                </c:pt>
                <c:pt idx="32">
                  <c:v>64</c:v>
                </c:pt>
              </c:numCache>
            </c:numRef>
          </c:xVal>
          <c:yVal>
            <c:numRef>
              <c:f>公会計指標分析・財政指標組合せ分析表!$BP$55:$DC$55</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4998-476B-AB33-2783108B6C21}"/>
            </c:ext>
          </c:extLst>
        </c:ser>
        <c:dLbls>
          <c:showLegendKey val="0"/>
          <c:showVal val="1"/>
          <c:showCatName val="0"/>
          <c:showSerName val="0"/>
          <c:showPercent val="0"/>
          <c:showBubbleSize val="0"/>
        </c:dLbls>
        <c:axId val="46179840"/>
        <c:axId val="46181760"/>
      </c:scatterChart>
      <c:valAx>
        <c:axId val="46179840"/>
        <c:scaling>
          <c:orientation val="maxMin"/>
          <c:max val="80"/>
          <c:min val="5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9"/>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2"/>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{DDD5A32C-FFD3-4DBC-A134-D1CCF3E41850}</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DB34-4B7F-B36F-0F19AC649462}"/>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{F0CBEDE0-A42D-4AA2-AB71-1BC030DBB50D}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DB34-4B7F-B36F-0F19AC649462}"/>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{8A90B329-0C4F-4FE8-9FCC-A7DFC177C8D5}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DB34-4B7F-B36F-0F19AC649462}"/>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{F6981201-7518-4316-A08C-8B5DC1E609C9}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DB34-4B7F-B36F-0F19AC649462}"/>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{98A0331D-10C7-4E01-B80B-4C284E5D9CC1}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DB34-4B7F-B36F-0F19AC649462}"/>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{9FD4B4A4-7B66-4C5D-B723-328C70F3EBE7}</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DB34-4B7F-B36F-0F19AC649462}"/>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{9A47593B-0C59-4D12-8FE6-C0C9269A8714}</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DB34-4B7F-B36F-0F19AC649462}"/>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{4C75D416-B226-49E0-B658-F5C6A485528C}</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DB34-4B7F-B36F-0F19AC649462}"/>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{13747A01-3F31-4181-99A9-9891F15435CA}</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DB34-4B7F-B36F-0F19AC649462}"/>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10.6</c:v>
                </c:pt>
                <c:pt idx="8">
                  <c:v>8.5</c:v>
                </c:pt>
                <c:pt idx="16">
                  <c:v>7.3</c:v>
                </c:pt>
                <c:pt idx="24">
                  <c:v>7.1</c:v>
                </c:pt>
                <c:pt idx="32">
                  <c:v>7.5</c:v>
                </c:pt>
              </c:numCache>
            </c:numRef>
          </c:xVal>
          <c:yVal>
            <c:numRef>
              <c:f>公会計指標分析・財政指標組合せ分析表!$BP$73:$DC$73</c:f>
              <c:numCache>
                <c:formatCode>#,##0.0;"▲ "#,##0.0</c:formatCode>
                <c:ptCount val="40"/>
                <c:pt idx="0">
                  <c:v>6.2</c:v>
                </c:pt>
                <c:pt idx="8">
                  <c:v>2.8</c:v>
                </c:pt>
                <c:pt idx="16">
                  <c:v>7.9</c:v>
                </c:pt>
                <c:pt idx="24">
                  <c:v>6</c:v>
                </c:pt>
                <c:pt idx="32">
                  <c:v>6.9</c:v>
                </c:pt>
              </c:numCache>
            </c:numRef>
          </c:yVal>
          <c:smooth val="0"/>
          <c:extLst>
            <c:ext xmlns:c16="http://schemas.microsoft.com/office/drawing/2014/chart" uri="{C3380CC4-5D6E-409C-BE32-E72D297353CC}">
              <c16:uniqueId val="{00000009-DB34-4B7F-B36F-0F19AC649462}"/>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4.5160355153971203E-2"/>
                  <c:y val="-0.10173627498189954"/>
                </c:manualLayout>
              </c:layout>
              <c:tx>
                <c:strRef>
                  <c:f>公会計指標分析・財政指標組合せ分析表!$BP$72</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{A2E7C602-2686-495E-85CE-4B3E8A983F36}</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DB34-4B7F-B36F-0F19AC649462}"/>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{A4FE8667-7B60-4610-9E8A-5E5409746DBC}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DB34-4B7F-B36F-0F19AC649462}"/>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{B07EA5BE-BE89-4206-88A8-5C13F511DE83}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DB34-4B7F-B36F-0F19AC649462}"/>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{94C05522-DF4B-47FA-BDA0-957E60E960A5}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DB34-4B7F-B36F-0F19AC649462}"/>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{D4D3D0C2-3256-4430-A700-789736B2A2E7}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DB34-4B7F-B36F-0F19AC649462}"/>
                </c:ext>
              </c:extLst>
            </c:dLbl>
            <c:dLbl>
              <c:idx val="8"/>
              <c:layout>
                <c:manualLayout>
                  <c:x val="-1.8235628084250059E-2"/>
                  <c:y val="-5.7686380022837089E-2"/>
                </c:manualLayout>
              </c:layout>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{576F5506-9C8C-4106-8A0F-EFB50AA13C0B}</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DB34-4B7F-B36F-0F19AC649462}"/>
                </c:ext>
              </c:extLst>
            </c:dLbl>
            <c:dLbl>
              <c:idx val="16"/>
              <c:layout>
                <c:manualLayout>
                  <c:x val="-3.1697991619110633E-2"/>
                  <c:y val="-2.6201155279069147E-2"/>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{A31E84EE-DD34-4C3D-98C6-F4FA9CC1CDE5}</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DB34-4B7F-B36F-0F19AC649462}"/>
                </c:ext>
              </c:extLst>
            </c:dLbl>
            <c:dLbl>
              <c:idx val="24"/>
              <c:layout>
                <c:manualLayout>
                  <c:x val="-3.1570342725075584E-2"/>
                  <c:y val="-6.4042606823585341E-2"/>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{06D381BF-7E4C-4C23-BCB7-928242AD664A}</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DB34-4B7F-B36F-0F19AC649462}"/>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{BB194D93-0B81-43AF-89AB-FE1C26C4F563}</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DB34-4B7F-B36F-0F19AC64946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8.5</c:v>
                </c:pt>
                <c:pt idx="8">
                  <c:v>8.5</c:v>
                </c:pt>
                <c:pt idx="16">
                  <c:v>8.6</c:v>
                </c:pt>
                <c:pt idx="24">
                  <c:v>8.6</c:v>
                </c:pt>
                <c:pt idx="32">
                  <c:v>8.9</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DB34-4B7F-B36F-0F19AC649462}"/>
            </c:ext>
          </c:extLst>
        </c:ser>
        <c:dLbls>
          <c:showLegendKey val="0"/>
          <c:showVal val="1"/>
          <c:showCatName val="0"/>
          <c:showSerName val="0"/>
          <c:showPercent val="0"/>
          <c:showBubbleSize val="0"/>
        </c:dLbls>
        <c:axId val="84219776"/>
        <c:axId val="84234240"/>
      </c:scatterChart>
      <c:valAx>
        <c:axId val="84219776"/>
        <c:scaling>
          <c:orientation val="maxMin"/>
          <c:max val="11"/>
          <c:min val="6"/>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9"/>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2"/>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北海道新冠町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元利償還金については、大型施設の償還ピークが終了したことや繰上償還の実施により、数年前に比べて低値で推移している。引き続き地方債の発行に注視し、計画的な財政運営に努める。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利用していない。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北海道新冠町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等に係る地方債の現在高について、大型事業により令和２年度については前年度と比較し、増となったものの、全体的には地方債の抑制に努めた財政運営に伴い、減少傾向である。それに伴い、将来負担額も近年減少してきている。</a:t>
          </a:r>
        </a:p>
        <a:p>
          <a:r>
            <a:rPr kumimoji="1" lang="ja-JP" altLang="en-US" sz="1400">
              <a:latin typeface="ＭＳ ゴシック" pitchFamily="49" charset="-128"/>
              <a:ea typeface="ＭＳ ゴシック" pitchFamily="49" charset="-128"/>
            </a:rPr>
            <a:t>　平成２８年度以降、財政調整基金の取り崩しを行っており、充当可能金額が減少してきている。</a:t>
          </a:r>
        </a:p>
        <a:p>
          <a:r>
            <a:rPr kumimoji="1" lang="ja-JP" altLang="en-US" sz="1400">
              <a:latin typeface="ＭＳ ゴシック" pitchFamily="49" charset="-128"/>
              <a:ea typeface="ＭＳ ゴシック" pitchFamily="49" charset="-128"/>
            </a:rPr>
            <a:t>　今後、次世代への負担を出来るだけ軽減すべく、計画的な財政運営に努める。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北海道新冠町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基金全体の残高は、その他特定目的基金が増となったことから、前年度と比較して、４０百万円の増額となっている。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緊急的な災害や大型事業の財政需要増に応じるため、計画的な運用を行っていく。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当町の地場産業の振興、社会教育及び地域福祉の充実並びに生活環境の向上などの本町の特色を生かし、独創的で個性的なふるさとづくりに資するため行う事業、教育活動の充実に資する事業等を推進するため、基金を設置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ふるさと納税の寄附や町有牛等売払収入等を積立しているため、増加している。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大型事業を実施する際の財源として、計画的な運用を行う必要がある。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前年度と同様の水準の値となっている。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町財政の健全性を維持し、緊急又は必要な財政需要に応じるため、計画的な運用を行う必要がある。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公有林を整備した際に借入した地方債の償還財源に充当するため、減少している。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大型施設の改修が控えていることを踏まえて、計画的な運用を行う必要がある。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E49D4999-C574-4095-BE77-8318971C692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BEBA577-5DE0-4C40-B22C-8C9DDFBE0F6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458CCB1D-060D-4757-9D29-F1CDE2956F7A}"/>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1204AB9E-364A-4BB7-A195-AA453628B1CA}"/>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05F1E22A-19C6-4B8C-B5E4-5E73152A31CD}"/>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429361D5-C3B3-4128-9F07-420605847FAE}"/>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北海道新冠町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6002E15C-B1AE-4B6A-8AFE-5B06D4BD376A}"/>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74CFD186-0081-4771-86B2-8BDA62A95127}"/>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25B56194-A404-4781-9E9A-3FCFB8970C31}"/>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B7038F4B-9EEF-4A4C-844A-50E7079ECFBB}"/>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59494CEC-4C7E-4BF9-80F1-4FB2E1535D93}"/>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8331D91F-93BC-481D-B90E-1F3A18240D1B}"/>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5,392
5,226
585.81
7,258,304
7,169,676
87,068
3,457,168
5,981,756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02075077-22D8-4411-A6CC-0E036D421B48}"/>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0B0DB237-C065-49DE-A176-574977C27642}"/>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2663B55C-11EC-4194-8C2D-A0B09BD79E25}"/>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7.5
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8E412518-2B3B-4D0B-B06E-F704E2B1FA9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21BC5D59-4F58-4DCA-ABC2-710064C978F3}"/>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C0ABF097-3871-4F12-BE10-EEF7C8A19C58}"/>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E10325F1-160C-4598-A53E-670C2D00E2CE}"/>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F2AB176D-2F4B-416B-B059-2E64DA9E8C1B}"/>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6F7E2E9C-A9B8-4C9C-AD7A-0B0FE8B5E65C}"/>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1819A600-02DA-4917-A763-E9502AF1ED23}"/>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02115526-DF6F-429B-AFDB-434551196AC7}"/>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DD10AE6A-AAFF-4179-9F50-F66A5DF2C489}"/>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045530CC-5698-463E-8962-ED49AA85432A}"/>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9418076B-C44C-49E6-8993-82AC80FC86EC}"/>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D1965BF7-D633-4103-AE1E-7DDDE7A526B1}"/>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5904E97A-F714-4EDD-9312-024B95D8E21A}"/>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D4D1C7D5-E8F7-4324-84F6-5942FD1A5EDD}"/>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97E9998D-6F90-4466-A068-6A66C5A51ACD}"/>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6F3DD5B9-70DF-4235-8748-C8B1CD4077E9}"/>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a:extLst>
            <a:ext uri="{FF2B5EF4-FFF2-40B4-BE49-F238E27FC236}">
              <a16:creationId xmlns:a16="http://schemas.microsoft.com/office/drawing/2014/main" id="{866F3589-569B-4325-B4B6-CA7D51ACBD01}"/>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FD5F9554-91DA-4281-8C26-78CF09B0D49F}"/>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287A4FD5-A744-4539-BB59-25DF937208B1}"/>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2FE8B836-3DD9-49B2-82B0-81A21667FDAE}"/>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570DB4C9-0CBD-4EBD-9885-865A0B4D3552}"/>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58FAE5CD-6F2E-40AE-B508-EC6BEBCCBE84}"/>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[ 71.3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3F0CD575-AC58-48CA-B5B8-015265B2FE9D}"/>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25FC3803-C7E4-49F2-BD53-9F3A65EA0976}"/>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E03B194A-3375-483C-BD5B-55DCCCAADED4}"/>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5441973B-2645-4A43-B174-A173DB7DB2B9}"/>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25EBE43D-D63D-4D0A-B871-6748AE1E66C3}"/>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0A6C5400-FF98-4565-80B0-932CD2F5F7BE}"/>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FDEB06B1-6A8E-4F31-8532-78D52D4219AE}"/>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FDC2FCA6-BC61-4A30-86D4-AEBAF315B464}"/>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68CC5F6F-03F6-47BA-8B2A-9D4B6ACAE3CB}"/>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9798FB3B-AA96-404B-BC24-9150690DBB0E}"/>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有形固定資産減価償却率は、類似団体と比較して高い値を示している。相当程度の施設が経年劣化していることから、施設の建て替えや長寿命化対策等を実施していく必要がある。</a:t>
          </a: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C2F7EB72-B9AF-4008-BD43-D6C1A0F4CBA2}"/>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37F48D50-2F41-4527-94F3-4DDE7E57315C}"/>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a:extLst>
            <a:ext uri="{FF2B5EF4-FFF2-40B4-BE49-F238E27FC236}">
              <a16:creationId xmlns:a16="http://schemas.microsoft.com/office/drawing/2014/main" id="{5A9EBFCB-2926-481A-BD61-6CAE1775ECAC}"/>
            </a:ext>
          </a:extLst>
        </xdr:cNvPr>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2" name="直線コネクタ 51">
          <a:extLst>
            <a:ext uri="{FF2B5EF4-FFF2-40B4-BE49-F238E27FC236}">
              <a16:creationId xmlns:a16="http://schemas.microsoft.com/office/drawing/2014/main" id="{CC1E25CA-2B2D-4DB7-A16A-5571F08E1246}"/>
            </a:ext>
          </a:extLst>
        </xdr:cNvPr>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3" name="テキスト ボックス 52">
          <a:extLst>
            <a:ext uri="{FF2B5EF4-FFF2-40B4-BE49-F238E27FC236}">
              <a16:creationId xmlns:a16="http://schemas.microsoft.com/office/drawing/2014/main" id="{F88E5BC7-5E74-4074-B5AB-76344DDD1CAA}"/>
            </a:ext>
          </a:extLst>
        </xdr:cNvPr>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4" name="直線コネクタ 53">
          <a:extLst>
            <a:ext uri="{FF2B5EF4-FFF2-40B4-BE49-F238E27FC236}">
              <a16:creationId xmlns:a16="http://schemas.microsoft.com/office/drawing/2014/main" id="{CCB1166E-BC5D-4613-8FC3-6BF77C92C1B8}"/>
            </a:ext>
          </a:extLst>
        </xdr:cNvPr>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5" name="テキスト ボックス 54">
          <a:extLst>
            <a:ext uri="{FF2B5EF4-FFF2-40B4-BE49-F238E27FC236}">
              <a16:creationId xmlns:a16="http://schemas.microsoft.com/office/drawing/2014/main" id="{149700C6-2AAB-414F-AA12-2DBBA02CD08B}"/>
            </a:ext>
          </a:extLst>
        </xdr:cNvPr>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6" name="直線コネクタ 55">
          <a:extLst>
            <a:ext uri="{FF2B5EF4-FFF2-40B4-BE49-F238E27FC236}">
              <a16:creationId xmlns:a16="http://schemas.microsoft.com/office/drawing/2014/main" id="{68C422A2-76B9-4AB0-B133-8C52DC7A0C78}"/>
            </a:ext>
          </a:extLst>
        </xdr:cNvPr>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7" name="テキスト ボックス 56">
          <a:extLst>
            <a:ext uri="{FF2B5EF4-FFF2-40B4-BE49-F238E27FC236}">
              <a16:creationId xmlns:a16="http://schemas.microsoft.com/office/drawing/2014/main" id="{E9FE4A91-F5F4-4459-B389-2A8B199E2511}"/>
            </a:ext>
          </a:extLst>
        </xdr:cNvPr>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8" name="直線コネクタ 57">
          <a:extLst>
            <a:ext uri="{FF2B5EF4-FFF2-40B4-BE49-F238E27FC236}">
              <a16:creationId xmlns:a16="http://schemas.microsoft.com/office/drawing/2014/main" id="{CBFC1299-D195-471E-99B3-204189378437}"/>
            </a:ext>
          </a:extLst>
        </xdr:cNvPr>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9" name="テキスト ボックス 58">
          <a:extLst>
            <a:ext uri="{FF2B5EF4-FFF2-40B4-BE49-F238E27FC236}">
              <a16:creationId xmlns:a16="http://schemas.microsoft.com/office/drawing/2014/main" id="{528ED698-93CD-40BF-B870-B48227A7FDF2}"/>
            </a:ext>
          </a:extLst>
        </xdr:cNvPr>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0" name="直線コネクタ 59">
          <a:extLst>
            <a:ext uri="{FF2B5EF4-FFF2-40B4-BE49-F238E27FC236}">
              <a16:creationId xmlns:a16="http://schemas.microsoft.com/office/drawing/2014/main" id="{0F4CC935-AFE4-4758-A6BA-D2B452C9D66C}"/>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23</xdr:row>
      <xdr:rowOff>144324</xdr:rowOff>
    </xdr:from>
    <xdr:ext cx="308097" cy="225703"/>
    <xdr:sp macro="" textlink="">
      <xdr:nvSpPr>
        <xdr:cNvPr id="61" name="テキスト ボックス 60">
          <a:extLst>
            <a:ext uri="{FF2B5EF4-FFF2-40B4-BE49-F238E27FC236}">
              <a16:creationId xmlns:a16="http://schemas.microsoft.com/office/drawing/2014/main" id="{2ED51B43-6C10-4732-B671-A368C152E7B5}"/>
            </a:ext>
          </a:extLst>
        </xdr:cNvPr>
        <xdr:cNvSpPr txBox="1"/>
      </xdr:nvSpPr>
      <xdr:spPr>
        <a:xfrm>
          <a:off x="898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2" name="有形固定資産減価償却率グラフ枠">
          <a:extLst>
            <a:ext uri="{FF2B5EF4-FFF2-40B4-BE49-F238E27FC236}">
              <a16:creationId xmlns:a16="http://schemas.microsoft.com/office/drawing/2014/main" id="{E70D6240-C9C7-4551-9787-43911E6B8FD8}"/>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96393</xdr:rowOff>
    </xdr:from>
    <xdr:to>
      <xdr:col>23</xdr:col>
      <xdr:colOff>85090</xdr:colOff>
      <xdr:row>34</xdr:row>
      <xdr:rowOff>163576</xdr:rowOff>
    </xdr:to>
    <xdr:cxnSp macro="">
      <xdr:nvCxnSpPr>
        <xdr:cNvPr id="63" name="直線コネクタ 62">
          <a:extLst>
            <a:ext uri="{FF2B5EF4-FFF2-40B4-BE49-F238E27FC236}">
              <a16:creationId xmlns:a16="http://schemas.microsoft.com/office/drawing/2014/main" id="{88B7BCF7-D261-4232-B9B1-D7854DAB4BC3}"/>
            </a:ext>
          </a:extLst>
        </xdr:cNvPr>
        <xdr:cNvCxnSpPr/>
      </xdr:nvCxnSpPr>
      <xdr:spPr>
        <a:xfrm flipV="1">
          <a:off x="4760595" y="5497068"/>
          <a:ext cx="1270" cy="12673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167403</xdr:rowOff>
    </xdr:from>
    <xdr:ext cx="405111" cy="259045"/>
    <xdr:sp macro="" textlink="">
      <xdr:nvSpPr>
        <xdr:cNvPr id="64" name="有形固定資産減価償却率最小値テキスト">
          <a:extLst>
            <a:ext uri="{FF2B5EF4-FFF2-40B4-BE49-F238E27FC236}">
              <a16:creationId xmlns:a16="http://schemas.microsoft.com/office/drawing/2014/main" id="{D8CCD8E6-D5E5-457F-8430-74A5D382E58D}"/>
            </a:ext>
          </a:extLst>
        </xdr:cNvPr>
        <xdr:cNvSpPr txBox="1"/>
      </xdr:nvSpPr>
      <xdr:spPr>
        <a:xfrm>
          <a:off x="4813300" y="67682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163576</xdr:rowOff>
    </xdr:from>
    <xdr:to>
      <xdr:col>23</xdr:col>
      <xdr:colOff>174625</xdr:colOff>
      <xdr:row>34</xdr:row>
      <xdr:rowOff>163576</xdr:rowOff>
    </xdr:to>
    <xdr:cxnSp macro="">
      <xdr:nvCxnSpPr>
        <xdr:cNvPr id="65" name="直線コネクタ 64">
          <a:extLst>
            <a:ext uri="{FF2B5EF4-FFF2-40B4-BE49-F238E27FC236}">
              <a16:creationId xmlns:a16="http://schemas.microsoft.com/office/drawing/2014/main" id="{57A8E870-7C4B-4166-9996-85A2C76D6B20}"/>
            </a:ext>
          </a:extLst>
        </xdr:cNvPr>
        <xdr:cNvCxnSpPr/>
      </xdr:nvCxnSpPr>
      <xdr:spPr>
        <a:xfrm>
          <a:off x="4673600" y="6764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43070</xdr:rowOff>
    </xdr:from>
    <xdr:ext cx="405111" cy="259045"/>
    <xdr:sp macro="" textlink="">
      <xdr:nvSpPr>
        <xdr:cNvPr id="66" name="有形固定資産減価償却率最大値テキスト">
          <a:extLst>
            <a:ext uri="{FF2B5EF4-FFF2-40B4-BE49-F238E27FC236}">
              <a16:creationId xmlns:a16="http://schemas.microsoft.com/office/drawing/2014/main" id="{06A12656-9FE0-493C-B6A5-0AFAF008BAD6}"/>
            </a:ext>
          </a:extLst>
        </xdr:cNvPr>
        <xdr:cNvSpPr txBox="1"/>
      </xdr:nvSpPr>
      <xdr:spPr>
        <a:xfrm>
          <a:off x="4813300" y="52722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96393</xdr:rowOff>
    </xdr:from>
    <xdr:to>
      <xdr:col>23</xdr:col>
      <xdr:colOff>174625</xdr:colOff>
      <xdr:row>27</xdr:row>
      <xdr:rowOff>96393</xdr:rowOff>
    </xdr:to>
    <xdr:cxnSp macro="">
      <xdr:nvCxnSpPr>
        <xdr:cNvPr id="67" name="直線コネクタ 66">
          <a:extLst>
            <a:ext uri="{FF2B5EF4-FFF2-40B4-BE49-F238E27FC236}">
              <a16:creationId xmlns:a16="http://schemas.microsoft.com/office/drawing/2014/main" id="{34074A41-306A-47A0-9ED5-C074A7394F0A}"/>
            </a:ext>
          </a:extLst>
        </xdr:cNvPr>
        <xdr:cNvCxnSpPr/>
      </xdr:nvCxnSpPr>
      <xdr:spPr>
        <a:xfrm>
          <a:off x="4673600" y="5497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48912</xdr:rowOff>
    </xdr:from>
    <xdr:ext cx="405111" cy="259045"/>
    <xdr:sp macro="" textlink="">
      <xdr:nvSpPr>
        <xdr:cNvPr id="68" name="有形固定資産減価償却率平均値テキスト">
          <a:extLst>
            <a:ext uri="{FF2B5EF4-FFF2-40B4-BE49-F238E27FC236}">
              <a16:creationId xmlns:a16="http://schemas.microsoft.com/office/drawing/2014/main" id="{306DA7CA-D273-423F-97DA-A8612F0313C5}"/>
            </a:ext>
          </a:extLst>
        </xdr:cNvPr>
        <xdr:cNvSpPr txBox="1"/>
      </xdr:nvSpPr>
      <xdr:spPr>
        <a:xfrm>
          <a:off x="4813300" y="61353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26035</xdr:rowOff>
    </xdr:from>
    <xdr:to>
      <xdr:col>23</xdr:col>
      <xdr:colOff>136525</xdr:colOff>
      <xdr:row>32</xdr:row>
      <xdr:rowOff>127635</xdr:rowOff>
    </xdr:to>
    <xdr:sp macro="" textlink="">
      <xdr:nvSpPr>
        <xdr:cNvPr id="69" name="フローチャート: 判断 68">
          <a:extLst>
            <a:ext uri="{FF2B5EF4-FFF2-40B4-BE49-F238E27FC236}">
              <a16:creationId xmlns:a16="http://schemas.microsoft.com/office/drawing/2014/main" id="{217DD681-A192-424C-96E5-158559664D79}"/>
            </a:ext>
          </a:extLst>
        </xdr:cNvPr>
        <xdr:cNvSpPr/>
      </xdr:nvSpPr>
      <xdr:spPr>
        <a:xfrm>
          <a:off x="4711700" y="6283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145669</xdr:rowOff>
    </xdr:from>
    <xdr:to>
      <xdr:col>19</xdr:col>
      <xdr:colOff>187325</xdr:colOff>
      <xdr:row>32</xdr:row>
      <xdr:rowOff>75819</xdr:rowOff>
    </xdr:to>
    <xdr:sp macro="" textlink="">
      <xdr:nvSpPr>
        <xdr:cNvPr id="70" name="フローチャート: 判断 69">
          <a:extLst>
            <a:ext uri="{FF2B5EF4-FFF2-40B4-BE49-F238E27FC236}">
              <a16:creationId xmlns:a16="http://schemas.microsoft.com/office/drawing/2014/main" id="{7BE740AE-0E5A-4101-AE28-932B59C48F94}"/>
            </a:ext>
          </a:extLst>
        </xdr:cNvPr>
        <xdr:cNvSpPr/>
      </xdr:nvSpPr>
      <xdr:spPr>
        <a:xfrm>
          <a:off x="4000500" y="6232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113284</xdr:rowOff>
    </xdr:from>
    <xdr:to>
      <xdr:col>15</xdr:col>
      <xdr:colOff>187325</xdr:colOff>
      <xdr:row>32</xdr:row>
      <xdr:rowOff>43434</xdr:rowOff>
    </xdr:to>
    <xdr:sp macro="" textlink="">
      <xdr:nvSpPr>
        <xdr:cNvPr id="71" name="フローチャート: 判断 70">
          <a:extLst>
            <a:ext uri="{FF2B5EF4-FFF2-40B4-BE49-F238E27FC236}">
              <a16:creationId xmlns:a16="http://schemas.microsoft.com/office/drawing/2014/main" id="{367AB436-E999-40F9-AD64-B7DD703A7391}"/>
            </a:ext>
          </a:extLst>
        </xdr:cNvPr>
        <xdr:cNvSpPr/>
      </xdr:nvSpPr>
      <xdr:spPr>
        <a:xfrm>
          <a:off x="3238500" y="6199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72263</xdr:rowOff>
    </xdr:from>
    <xdr:to>
      <xdr:col>11</xdr:col>
      <xdr:colOff>187325</xdr:colOff>
      <xdr:row>32</xdr:row>
      <xdr:rowOff>2413</xdr:rowOff>
    </xdr:to>
    <xdr:sp macro="" textlink="">
      <xdr:nvSpPr>
        <xdr:cNvPr id="72" name="フローチャート: 判断 71">
          <a:extLst>
            <a:ext uri="{FF2B5EF4-FFF2-40B4-BE49-F238E27FC236}">
              <a16:creationId xmlns:a16="http://schemas.microsoft.com/office/drawing/2014/main" id="{59403C4B-CB05-4662-9297-9EC561BFA8E4}"/>
            </a:ext>
          </a:extLst>
        </xdr:cNvPr>
        <xdr:cNvSpPr/>
      </xdr:nvSpPr>
      <xdr:spPr>
        <a:xfrm>
          <a:off x="2476500" y="6158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31</xdr:row>
      <xdr:rowOff>29083</xdr:rowOff>
    </xdr:from>
    <xdr:to>
      <xdr:col>7</xdr:col>
      <xdr:colOff>187325</xdr:colOff>
      <xdr:row>31</xdr:row>
      <xdr:rowOff>130683</xdr:rowOff>
    </xdr:to>
    <xdr:sp macro="" textlink="">
      <xdr:nvSpPr>
        <xdr:cNvPr id="73" name="フローチャート: 判断 72">
          <a:extLst>
            <a:ext uri="{FF2B5EF4-FFF2-40B4-BE49-F238E27FC236}">
              <a16:creationId xmlns:a16="http://schemas.microsoft.com/office/drawing/2014/main" id="{CB54C5B4-39B9-4384-84CB-7BBA64B9425E}"/>
            </a:ext>
          </a:extLst>
        </xdr:cNvPr>
        <xdr:cNvSpPr/>
      </xdr:nvSpPr>
      <xdr:spPr>
        <a:xfrm>
          <a:off x="1714500" y="6115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a:extLst>
            <a:ext uri="{FF2B5EF4-FFF2-40B4-BE49-F238E27FC236}">
              <a16:creationId xmlns:a16="http://schemas.microsoft.com/office/drawing/2014/main" id="{F8326BAF-15F3-413A-950F-3C551F77E73A}"/>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a:extLst>
            <a:ext uri="{FF2B5EF4-FFF2-40B4-BE49-F238E27FC236}">
              <a16:creationId xmlns:a16="http://schemas.microsoft.com/office/drawing/2014/main" id="{FB1BB6AF-66B2-4206-A7A0-EFEB3C3C83B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34BF63F9-6312-4B73-BE03-B9E7AED8C692}"/>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E1591E0D-1AC0-4946-992D-BF34930BA066}"/>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BBAB10A7-07D5-4C8E-ADC6-07C4E3551604}"/>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33</xdr:row>
      <xdr:rowOff>12192</xdr:rowOff>
    </xdr:from>
    <xdr:to>
      <xdr:col>23</xdr:col>
      <xdr:colOff>136525</xdr:colOff>
      <xdr:row>33</xdr:row>
      <xdr:rowOff>113792</xdr:rowOff>
    </xdr:to>
    <xdr:sp macro="" textlink="">
      <xdr:nvSpPr>
        <xdr:cNvPr id="79" name="楕円 78">
          <a:extLst>
            <a:ext uri="{FF2B5EF4-FFF2-40B4-BE49-F238E27FC236}">
              <a16:creationId xmlns:a16="http://schemas.microsoft.com/office/drawing/2014/main" id="{74EF3E2C-89C8-4DA1-968F-19D66C109AFB}"/>
            </a:ext>
          </a:extLst>
        </xdr:cNvPr>
        <xdr:cNvSpPr/>
      </xdr:nvSpPr>
      <xdr:spPr>
        <a:xfrm>
          <a:off x="4711700" y="6441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32</xdr:row>
      <xdr:rowOff>162069</xdr:rowOff>
    </xdr:from>
    <xdr:ext cx="405111" cy="259045"/>
    <xdr:sp macro="" textlink="">
      <xdr:nvSpPr>
        <xdr:cNvPr id="80" name="有形固定資産減価償却率該当値テキスト">
          <a:extLst>
            <a:ext uri="{FF2B5EF4-FFF2-40B4-BE49-F238E27FC236}">
              <a16:creationId xmlns:a16="http://schemas.microsoft.com/office/drawing/2014/main" id="{F2828A6C-B3B3-4852-BC33-0EBD11A503D7}"/>
            </a:ext>
          </a:extLst>
        </xdr:cNvPr>
        <xdr:cNvSpPr txBox="1"/>
      </xdr:nvSpPr>
      <xdr:spPr>
        <a:xfrm>
          <a:off x="4813300" y="64199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32</xdr:row>
      <xdr:rowOff>170688</xdr:rowOff>
    </xdr:from>
    <xdr:to>
      <xdr:col>19</xdr:col>
      <xdr:colOff>187325</xdr:colOff>
      <xdr:row>33</xdr:row>
      <xdr:rowOff>100838</xdr:rowOff>
    </xdr:to>
    <xdr:sp macro="" textlink="">
      <xdr:nvSpPr>
        <xdr:cNvPr id="81" name="楕円 80">
          <a:extLst>
            <a:ext uri="{FF2B5EF4-FFF2-40B4-BE49-F238E27FC236}">
              <a16:creationId xmlns:a16="http://schemas.microsoft.com/office/drawing/2014/main" id="{5A58D849-5963-4661-BFBC-D4FE68A775CB}"/>
            </a:ext>
          </a:extLst>
        </xdr:cNvPr>
        <xdr:cNvSpPr/>
      </xdr:nvSpPr>
      <xdr:spPr>
        <a:xfrm>
          <a:off x="4000500" y="6428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33</xdr:row>
      <xdr:rowOff>50038</xdr:rowOff>
    </xdr:from>
    <xdr:to>
      <xdr:col>23</xdr:col>
      <xdr:colOff>85725</xdr:colOff>
      <xdr:row>33</xdr:row>
      <xdr:rowOff>62992</xdr:rowOff>
    </xdr:to>
    <xdr:cxnSp macro="">
      <xdr:nvCxnSpPr>
        <xdr:cNvPr id="82" name="直線コネクタ 81">
          <a:extLst>
            <a:ext uri="{FF2B5EF4-FFF2-40B4-BE49-F238E27FC236}">
              <a16:creationId xmlns:a16="http://schemas.microsoft.com/office/drawing/2014/main" id="{B45FECE8-EEB1-48C1-AA07-F76950666B28}"/>
            </a:ext>
          </a:extLst>
        </xdr:cNvPr>
        <xdr:cNvCxnSpPr/>
      </xdr:nvCxnSpPr>
      <xdr:spPr>
        <a:xfrm>
          <a:off x="4051300" y="6479413"/>
          <a:ext cx="711200" cy="12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32</xdr:row>
      <xdr:rowOff>133985</xdr:rowOff>
    </xdr:from>
    <xdr:to>
      <xdr:col>15</xdr:col>
      <xdr:colOff>187325</xdr:colOff>
      <xdr:row>33</xdr:row>
      <xdr:rowOff>64135</xdr:rowOff>
    </xdr:to>
    <xdr:sp macro="" textlink="">
      <xdr:nvSpPr>
        <xdr:cNvPr id="83" name="楕円 82">
          <a:extLst>
            <a:ext uri="{FF2B5EF4-FFF2-40B4-BE49-F238E27FC236}">
              <a16:creationId xmlns:a16="http://schemas.microsoft.com/office/drawing/2014/main" id="{D941A0FD-D243-4B3B-A7BB-A08F408DDF7C}"/>
            </a:ext>
          </a:extLst>
        </xdr:cNvPr>
        <xdr:cNvSpPr/>
      </xdr:nvSpPr>
      <xdr:spPr>
        <a:xfrm>
          <a:off x="3238500" y="6391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33</xdr:row>
      <xdr:rowOff>13335</xdr:rowOff>
    </xdr:from>
    <xdr:to>
      <xdr:col>19</xdr:col>
      <xdr:colOff>136525</xdr:colOff>
      <xdr:row>33</xdr:row>
      <xdr:rowOff>50038</xdr:rowOff>
    </xdr:to>
    <xdr:cxnSp macro="">
      <xdr:nvCxnSpPr>
        <xdr:cNvPr id="84" name="直線コネクタ 83">
          <a:extLst>
            <a:ext uri="{FF2B5EF4-FFF2-40B4-BE49-F238E27FC236}">
              <a16:creationId xmlns:a16="http://schemas.microsoft.com/office/drawing/2014/main" id="{8788075B-7168-4318-AF78-42C8DFB0D772}"/>
            </a:ext>
          </a:extLst>
        </xdr:cNvPr>
        <xdr:cNvCxnSpPr/>
      </xdr:nvCxnSpPr>
      <xdr:spPr>
        <a:xfrm>
          <a:off x="3289300" y="6442710"/>
          <a:ext cx="762000" cy="36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32</xdr:row>
      <xdr:rowOff>95123</xdr:rowOff>
    </xdr:from>
    <xdr:to>
      <xdr:col>11</xdr:col>
      <xdr:colOff>187325</xdr:colOff>
      <xdr:row>33</xdr:row>
      <xdr:rowOff>25273</xdr:rowOff>
    </xdr:to>
    <xdr:sp macro="" textlink="">
      <xdr:nvSpPr>
        <xdr:cNvPr id="85" name="楕円 84">
          <a:extLst>
            <a:ext uri="{FF2B5EF4-FFF2-40B4-BE49-F238E27FC236}">
              <a16:creationId xmlns:a16="http://schemas.microsoft.com/office/drawing/2014/main" id="{A1B8ACD4-6A95-4187-88BC-0D5901D30F77}"/>
            </a:ext>
          </a:extLst>
        </xdr:cNvPr>
        <xdr:cNvSpPr/>
      </xdr:nvSpPr>
      <xdr:spPr>
        <a:xfrm>
          <a:off x="2476500" y="6353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32</xdr:row>
      <xdr:rowOff>145923</xdr:rowOff>
    </xdr:from>
    <xdr:to>
      <xdr:col>15</xdr:col>
      <xdr:colOff>136525</xdr:colOff>
      <xdr:row>33</xdr:row>
      <xdr:rowOff>13335</xdr:rowOff>
    </xdr:to>
    <xdr:cxnSp macro="">
      <xdr:nvCxnSpPr>
        <xdr:cNvPr id="86" name="直線コネクタ 85">
          <a:extLst>
            <a:ext uri="{FF2B5EF4-FFF2-40B4-BE49-F238E27FC236}">
              <a16:creationId xmlns:a16="http://schemas.microsoft.com/office/drawing/2014/main" id="{CB4C1F69-1E69-4257-801C-C74FC0C0EE51}"/>
            </a:ext>
          </a:extLst>
        </xdr:cNvPr>
        <xdr:cNvCxnSpPr/>
      </xdr:nvCxnSpPr>
      <xdr:spPr>
        <a:xfrm>
          <a:off x="2527300" y="6403848"/>
          <a:ext cx="762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32</xdr:row>
      <xdr:rowOff>38989</xdr:rowOff>
    </xdr:from>
    <xdr:to>
      <xdr:col>7</xdr:col>
      <xdr:colOff>187325</xdr:colOff>
      <xdr:row>32</xdr:row>
      <xdr:rowOff>140589</xdr:rowOff>
    </xdr:to>
    <xdr:sp macro="" textlink="">
      <xdr:nvSpPr>
        <xdr:cNvPr id="87" name="楕円 86">
          <a:extLst>
            <a:ext uri="{FF2B5EF4-FFF2-40B4-BE49-F238E27FC236}">
              <a16:creationId xmlns:a16="http://schemas.microsoft.com/office/drawing/2014/main" id="{D8022A39-0509-49ED-9C34-CDAC0DD7F7B9}"/>
            </a:ext>
          </a:extLst>
        </xdr:cNvPr>
        <xdr:cNvSpPr/>
      </xdr:nvSpPr>
      <xdr:spPr>
        <a:xfrm>
          <a:off x="1714500" y="6296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32</xdr:row>
      <xdr:rowOff>89789</xdr:rowOff>
    </xdr:from>
    <xdr:to>
      <xdr:col>11</xdr:col>
      <xdr:colOff>136525</xdr:colOff>
      <xdr:row>32</xdr:row>
      <xdr:rowOff>145923</xdr:rowOff>
    </xdr:to>
    <xdr:cxnSp macro="">
      <xdr:nvCxnSpPr>
        <xdr:cNvPr id="88" name="直線コネクタ 87">
          <a:extLst>
            <a:ext uri="{FF2B5EF4-FFF2-40B4-BE49-F238E27FC236}">
              <a16:creationId xmlns:a16="http://schemas.microsoft.com/office/drawing/2014/main" id="{B6D0E76B-D4F3-4529-8845-0A72E5E2F88E}"/>
            </a:ext>
          </a:extLst>
        </xdr:cNvPr>
        <xdr:cNvCxnSpPr/>
      </xdr:nvCxnSpPr>
      <xdr:spPr>
        <a:xfrm>
          <a:off x="1765300" y="6347714"/>
          <a:ext cx="762000" cy="56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92346</xdr:rowOff>
    </xdr:from>
    <xdr:ext cx="405111" cy="259045"/>
    <xdr:sp macro="" textlink="">
      <xdr:nvSpPr>
        <xdr:cNvPr id="89" name="n_1aveValue有形固定資産減価償却率">
          <a:extLst>
            <a:ext uri="{FF2B5EF4-FFF2-40B4-BE49-F238E27FC236}">
              <a16:creationId xmlns:a16="http://schemas.microsoft.com/office/drawing/2014/main" id="{F6C46ADA-EA0C-47B4-B505-FB06A16D6C63}"/>
            </a:ext>
          </a:extLst>
        </xdr:cNvPr>
        <xdr:cNvSpPr txBox="1"/>
      </xdr:nvSpPr>
      <xdr:spPr>
        <a:xfrm>
          <a:off x="3836044" y="60073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59961</xdr:rowOff>
    </xdr:from>
    <xdr:ext cx="405111" cy="259045"/>
    <xdr:sp macro="" textlink="">
      <xdr:nvSpPr>
        <xdr:cNvPr id="90" name="n_2aveValue有形固定資産減価償却率">
          <a:extLst>
            <a:ext uri="{FF2B5EF4-FFF2-40B4-BE49-F238E27FC236}">
              <a16:creationId xmlns:a16="http://schemas.microsoft.com/office/drawing/2014/main" id="{C51FAE93-19AD-44AA-9876-645E6C813474}"/>
            </a:ext>
          </a:extLst>
        </xdr:cNvPr>
        <xdr:cNvSpPr txBox="1"/>
      </xdr:nvSpPr>
      <xdr:spPr>
        <a:xfrm>
          <a:off x="3086744" y="59749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18940</xdr:rowOff>
    </xdr:from>
    <xdr:ext cx="405111" cy="259045"/>
    <xdr:sp macro="" textlink="">
      <xdr:nvSpPr>
        <xdr:cNvPr id="91" name="n_3aveValue有形固定資産減価償却率">
          <a:extLst>
            <a:ext uri="{FF2B5EF4-FFF2-40B4-BE49-F238E27FC236}">
              <a16:creationId xmlns:a16="http://schemas.microsoft.com/office/drawing/2014/main" id="{CB8AD5AF-A60B-4A1C-9726-5D25ED8B5189}"/>
            </a:ext>
          </a:extLst>
        </xdr:cNvPr>
        <xdr:cNvSpPr txBox="1"/>
      </xdr:nvSpPr>
      <xdr:spPr>
        <a:xfrm>
          <a:off x="2324744" y="59339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147210</xdr:rowOff>
    </xdr:from>
    <xdr:ext cx="405111" cy="259045"/>
    <xdr:sp macro="" textlink="">
      <xdr:nvSpPr>
        <xdr:cNvPr id="92" name="n_4aveValue有形固定資産減価償却率">
          <a:extLst>
            <a:ext uri="{FF2B5EF4-FFF2-40B4-BE49-F238E27FC236}">
              <a16:creationId xmlns:a16="http://schemas.microsoft.com/office/drawing/2014/main" id="{96EFB1BD-006F-4BA4-B366-CEAA2304504A}"/>
            </a:ext>
          </a:extLst>
        </xdr:cNvPr>
        <xdr:cNvSpPr txBox="1"/>
      </xdr:nvSpPr>
      <xdr:spPr>
        <a:xfrm>
          <a:off x="1562744" y="58907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33</xdr:row>
      <xdr:rowOff>91965</xdr:rowOff>
    </xdr:from>
    <xdr:ext cx="405111" cy="259045"/>
    <xdr:sp macro="" textlink="">
      <xdr:nvSpPr>
        <xdr:cNvPr id="93" name="n_1mainValue有形固定資産減価償却率">
          <a:extLst>
            <a:ext uri="{FF2B5EF4-FFF2-40B4-BE49-F238E27FC236}">
              <a16:creationId xmlns:a16="http://schemas.microsoft.com/office/drawing/2014/main" id="{36553843-349A-493D-BC23-BC62D5C71E2C}"/>
            </a:ext>
          </a:extLst>
        </xdr:cNvPr>
        <xdr:cNvSpPr txBox="1"/>
      </xdr:nvSpPr>
      <xdr:spPr>
        <a:xfrm>
          <a:off x="3836044" y="6521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33</xdr:row>
      <xdr:rowOff>55262</xdr:rowOff>
    </xdr:from>
    <xdr:ext cx="405111" cy="259045"/>
    <xdr:sp macro="" textlink="">
      <xdr:nvSpPr>
        <xdr:cNvPr id="94" name="n_2mainValue有形固定資産減価償却率">
          <a:extLst>
            <a:ext uri="{FF2B5EF4-FFF2-40B4-BE49-F238E27FC236}">
              <a16:creationId xmlns:a16="http://schemas.microsoft.com/office/drawing/2014/main" id="{F6FB2350-6418-46E4-9956-F3A6FE3058D6}"/>
            </a:ext>
          </a:extLst>
        </xdr:cNvPr>
        <xdr:cNvSpPr txBox="1"/>
      </xdr:nvSpPr>
      <xdr:spPr>
        <a:xfrm>
          <a:off x="3086744" y="6484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33</xdr:row>
      <xdr:rowOff>16400</xdr:rowOff>
    </xdr:from>
    <xdr:ext cx="405111" cy="259045"/>
    <xdr:sp macro="" textlink="">
      <xdr:nvSpPr>
        <xdr:cNvPr id="95" name="n_3mainValue有形固定資産減価償却率">
          <a:extLst>
            <a:ext uri="{FF2B5EF4-FFF2-40B4-BE49-F238E27FC236}">
              <a16:creationId xmlns:a16="http://schemas.microsoft.com/office/drawing/2014/main" id="{A22844DA-2EB9-4A30-BA5B-59ACF8A07BD7}"/>
            </a:ext>
          </a:extLst>
        </xdr:cNvPr>
        <xdr:cNvSpPr txBox="1"/>
      </xdr:nvSpPr>
      <xdr:spPr>
        <a:xfrm>
          <a:off x="2324744" y="64457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32</xdr:row>
      <xdr:rowOff>131716</xdr:rowOff>
    </xdr:from>
    <xdr:ext cx="405111" cy="259045"/>
    <xdr:sp macro="" textlink="">
      <xdr:nvSpPr>
        <xdr:cNvPr id="96" name="n_4mainValue有形固定資産減価償却率">
          <a:extLst>
            <a:ext uri="{FF2B5EF4-FFF2-40B4-BE49-F238E27FC236}">
              <a16:creationId xmlns:a16="http://schemas.microsoft.com/office/drawing/2014/main" id="{F1211C7C-5826-4C80-9246-D1B28899D319}"/>
            </a:ext>
          </a:extLst>
        </xdr:cNvPr>
        <xdr:cNvSpPr txBox="1"/>
      </xdr:nvSpPr>
      <xdr:spPr>
        <a:xfrm>
          <a:off x="1562744" y="6389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7" name="正方形/長方形 96">
          <a:extLst>
            <a:ext uri="{FF2B5EF4-FFF2-40B4-BE49-F238E27FC236}">
              <a16:creationId xmlns:a16="http://schemas.microsoft.com/office/drawing/2014/main" id="{AAF439C8-B5B4-4F76-8092-E9E324CC0396}"/>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8" name="正方形/長方形 97">
          <a:extLst>
            <a:ext uri="{FF2B5EF4-FFF2-40B4-BE49-F238E27FC236}">
              <a16:creationId xmlns:a16="http://schemas.microsoft.com/office/drawing/2014/main" id="{48AC0C74-D9D3-4E3D-902A-2B87DEA88117}"/>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9" name="正方形/長方形 98">
          <a:extLst>
            <a:ext uri="{FF2B5EF4-FFF2-40B4-BE49-F238E27FC236}">
              <a16:creationId xmlns:a16="http://schemas.microsoft.com/office/drawing/2014/main" id="{F0DD7EB6-9565-4EE7-AE96-B134C9831CFF}"/>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[ 440.9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0" name="正方形/長方形 99">
          <a:extLst>
            <a:ext uri="{FF2B5EF4-FFF2-40B4-BE49-F238E27FC236}">
              <a16:creationId xmlns:a16="http://schemas.microsoft.com/office/drawing/2014/main" id="{96D56BB0-584F-4F45-B77A-C3371593AD1B}"/>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1" name="正方形/長方形 100">
          <a:extLst>
            <a:ext uri="{FF2B5EF4-FFF2-40B4-BE49-F238E27FC236}">
              <a16:creationId xmlns:a16="http://schemas.microsoft.com/office/drawing/2014/main" id="{F48B4582-9EB6-477A-9959-ABCD5EDF5B51}"/>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2" name="正方形/長方形 101">
          <a:extLst>
            <a:ext uri="{FF2B5EF4-FFF2-40B4-BE49-F238E27FC236}">
              <a16:creationId xmlns:a16="http://schemas.microsoft.com/office/drawing/2014/main" id="{663C8722-0E12-4957-815B-3D141713D831}"/>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3" name="正方形/長方形 102">
          <a:extLst>
            <a:ext uri="{FF2B5EF4-FFF2-40B4-BE49-F238E27FC236}">
              <a16:creationId xmlns:a16="http://schemas.microsoft.com/office/drawing/2014/main" id="{3850C257-DCA3-4447-8A04-E7CF7F3D99F2}"/>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4" name="正方形/長方形 103">
          <a:extLst>
            <a:ext uri="{FF2B5EF4-FFF2-40B4-BE49-F238E27FC236}">
              <a16:creationId xmlns:a16="http://schemas.microsoft.com/office/drawing/2014/main" id="{1627C597-875E-4988-93E6-45D77A421029}"/>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5" name="正方形/長方形 104">
          <a:extLst>
            <a:ext uri="{FF2B5EF4-FFF2-40B4-BE49-F238E27FC236}">
              <a16:creationId xmlns:a16="http://schemas.microsoft.com/office/drawing/2014/main" id="{93589CCC-FA5C-4A04-BC42-F52C9687F16D}"/>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6" name="正方形/長方形 105">
          <a:extLst>
            <a:ext uri="{FF2B5EF4-FFF2-40B4-BE49-F238E27FC236}">
              <a16:creationId xmlns:a16="http://schemas.microsoft.com/office/drawing/2014/main" id="{C58FE13B-5E44-4963-93C3-30499973CD21}"/>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7" name="正方形/長方形 106">
          <a:extLst>
            <a:ext uri="{FF2B5EF4-FFF2-40B4-BE49-F238E27FC236}">
              <a16:creationId xmlns:a16="http://schemas.microsoft.com/office/drawing/2014/main" id="{482857B6-5BD8-4DDE-B377-5A2C1C3A430E}"/>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8" name="正方形/長方形 107">
          <a:extLst>
            <a:ext uri="{FF2B5EF4-FFF2-40B4-BE49-F238E27FC236}">
              <a16:creationId xmlns:a16="http://schemas.microsoft.com/office/drawing/2014/main" id="{D6EAA71D-3967-4B50-9D3F-219E6E279733}"/>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9" name="テキスト ボックス 108">
          <a:extLst>
            <a:ext uri="{FF2B5EF4-FFF2-40B4-BE49-F238E27FC236}">
              <a16:creationId xmlns:a16="http://schemas.microsoft.com/office/drawing/2014/main" id="{E74F8474-861C-4479-BABB-BB513B79C30C}"/>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債務償還比率は、類似団体と比較し、同程度の水準の値を示している。近年、地方債の発行を抑制しており、将来負担額が減少傾向にある。今後、施設の建て替えや、長寿命化対策等の大型事業も検討していることから、数値の動向を注視していく必要がある。</a:t>
          </a:r>
        </a:p>
      </xdr:txBody>
    </xdr:sp>
    <xdr:clientData/>
  </xdr:twoCellAnchor>
  <xdr:oneCellAnchor>
    <xdr:from>
      <xdr:col>57</xdr:col>
      <xdr:colOff>111125</xdr:colOff>
      <xdr:row>23</xdr:row>
      <xdr:rowOff>47625</xdr:rowOff>
    </xdr:from>
    <xdr:ext cx="349839" cy="225703"/>
    <xdr:sp macro="" textlink="">
      <xdr:nvSpPr>
        <xdr:cNvPr id="110" name="テキスト ボックス 109">
          <a:extLst>
            <a:ext uri="{FF2B5EF4-FFF2-40B4-BE49-F238E27FC236}">
              <a16:creationId xmlns:a16="http://schemas.microsoft.com/office/drawing/2014/main" id="{A15302ED-FFC4-41CE-B21E-668120542E52}"/>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1" name="直線コネクタ 110">
          <a:extLst>
            <a:ext uri="{FF2B5EF4-FFF2-40B4-BE49-F238E27FC236}">
              <a16:creationId xmlns:a16="http://schemas.microsoft.com/office/drawing/2014/main" id="{BBE34B30-12EB-4644-984C-8BEA7A8D533B}"/>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2" name="テキスト ボックス 111">
          <a:extLst>
            <a:ext uri="{FF2B5EF4-FFF2-40B4-BE49-F238E27FC236}">
              <a16:creationId xmlns:a16="http://schemas.microsoft.com/office/drawing/2014/main" id="{20104FEC-7B81-41A3-97F0-06551767585C}"/>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3" name="直線コネクタ 112">
          <a:extLst>
            <a:ext uri="{FF2B5EF4-FFF2-40B4-BE49-F238E27FC236}">
              <a16:creationId xmlns:a16="http://schemas.microsoft.com/office/drawing/2014/main" id="{1CA82833-2DCB-4F4C-BCD0-070B10C74ABC}"/>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4" name="テキスト ボックス 113">
          <a:extLst>
            <a:ext uri="{FF2B5EF4-FFF2-40B4-BE49-F238E27FC236}">
              <a16:creationId xmlns:a16="http://schemas.microsoft.com/office/drawing/2014/main" id="{633AA01E-A283-4781-8854-993973178B18}"/>
            </a:ext>
          </a:extLst>
        </xdr:cNvPr>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5" name="直線コネクタ 114">
          <a:extLst>
            <a:ext uri="{FF2B5EF4-FFF2-40B4-BE49-F238E27FC236}">
              <a16:creationId xmlns:a16="http://schemas.microsoft.com/office/drawing/2014/main" id="{314D07C4-B9E8-427D-BD26-82DF4AD33BF2}"/>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16" name="テキスト ボックス 115">
          <a:extLst>
            <a:ext uri="{FF2B5EF4-FFF2-40B4-BE49-F238E27FC236}">
              <a16:creationId xmlns:a16="http://schemas.microsoft.com/office/drawing/2014/main" id="{C1E26C40-430F-4D7B-B6B7-37C6B4006EC7}"/>
            </a:ext>
          </a:extLst>
        </xdr:cNvPr>
        <xdr:cNvSpPr txBox="1"/>
      </xdr:nvSpPr>
      <xdr:spPr>
        <a:xfrm>
          <a:off x="10756676" y="640134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7" name="直線コネクタ 116">
          <a:extLst>
            <a:ext uri="{FF2B5EF4-FFF2-40B4-BE49-F238E27FC236}">
              <a16:creationId xmlns:a16="http://schemas.microsoft.com/office/drawing/2014/main" id="{92712295-5609-40C0-B636-EC4108120FF7}"/>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8" name="テキスト ボックス 117">
          <a:extLst>
            <a:ext uri="{FF2B5EF4-FFF2-40B4-BE49-F238E27FC236}">
              <a16:creationId xmlns:a16="http://schemas.microsoft.com/office/drawing/2014/main" id="{45487167-30C0-48E0-A9E4-1500DEC63B86}"/>
            </a:ext>
          </a:extLst>
        </xdr:cNvPr>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9" name="直線コネクタ 118">
          <a:extLst>
            <a:ext uri="{FF2B5EF4-FFF2-40B4-BE49-F238E27FC236}">
              <a16:creationId xmlns:a16="http://schemas.microsoft.com/office/drawing/2014/main" id="{EDEA740C-6C27-4FB7-9EFD-EDDB9A63C087}"/>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0" name="テキスト ボックス 119">
          <a:extLst>
            <a:ext uri="{FF2B5EF4-FFF2-40B4-BE49-F238E27FC236}">
              <a16:creationId xmlns:a16="http://schemas.microsoft.com/office/drawing/2014/main" id="{4F53F96A-989C-4D76-B25B-9F9E2B1C7802}"/>
            </a:ext>
          </a:extLst>
        </xdr:cNvPr>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1" name="直線コネクタ 120">
          <a:extLst>
            <a:ext uri="{FF2B5EF4-FFF2-40B4-BE49-F238E27FC236}">
              <a16:creationId xmlns:a16="http://schemas.microsoft.com/office/drawing/2014/main" id="{07798F2F-E24A-40AE-80E0-E2AFCEC96E36}"/>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2" name="テキスト ボックス 121">
          <a:extLst>
            <a:ext uri="{FF2B5EF4-FFF2-40B4-BE49-F238E27FC236}">
              <a16:creationId xmlns:a16="http://schemas.microsoft.com/office/drawing/2014/main" id="{770C0E84-02F0-4FED-A3AF-CA9A4CEA6754}"/>
            </a:ext>
          </a:extLst>
        </xdr:cNvPr>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3" name="直線コネクタ 122">
          <a:extLst>
            <a:ext uri="{FF2B5EF4-FFF2-40B4-BE49-F238E27FC236}">
              <a16:creationId xmlns:a16="http://schemas.microsoft.com/office/drawing/2014/main" id="{0D81C5CE-684A-4D48-AA88-E8C184B81FA8}"/>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4" name="テキスト ボックス 123">
          <a:extLst>
            <a:ext uri="{FF2B5EF4-FFF2-40B4-BE49-F238E27FC236}">
              <a16:creationId xmlns:a16="http://schemas.microsoft.com/office/drawing/2014/main" id="{09C2F6E6-AE68-48A2-8B4F-3DA5297F3101}"/>
            </a:ext>
          </a:extLst>
        </xdr:cNvPr>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a:extLst>
            <a:ext uri="{FF2B5EF4-FFF2-40B4-BE49-F238E27FC236}">
              <a16:creationId xmlns:a16="http://schemas.microsoft.com/office/drawing/2014/main" id="{3527936C-96D5-46E7-A246-79342D3DF023}"/>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6" name="債務償還比率グラフ枠">
          <a:extLst>
            <a:ext uri="{FF2B5EF4-FFF2-40B4-BE49-F238E27FC236}">
              <a16:creationId xmlns:a16="http://schemas.microsoft.com/office/drawing/2014/main" id="{E40D7179-C1B5-4CA3-B744-A3C1340D9CBD}"/>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10492</xdr:rowOff>
    </xdr:to>
    <xdr:cxnSp macro="">
      <xdr:nvCxnSpPr>
        <xdr:cNvPr id="127" name="直線コネクタ 126">
          <a:extLst>
            <a:ext uri="{FF2B5EF4-FFF2-40B4-BE49-F238E27FC236}">
              <a16:creationId xmlns:a16="http://schemas.microsoft.com/office/drawing/2014/main" id="{3C4FEFF4-1616-46ED-BBC2-634DE44A4FFA}"/>
            </a:ext>
          </a:extLst>
        </xdr:cNvPr>
        <xdr:cNvCxnSpPr/>
      </xdr:nvCxnSpPr>
      <xdr:spPr>
        <a:xfrm flipV="1">
          <a:off x="14793595" y="5261428"/>
          <a:ext cx="1269" cy="13498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14319</xdr:rowOff>
    </xdr:from>
    <xdr:ext cx="560923" cy="259045"/>
    <xdr:sp macro="" textlink="">
      <xdr:nvSpPr>
        <xdr:cNvPr id="128" name="債務償還比率最小値テキスト">
          <a:extLst>
            <a:ext uri="{FF2B5EF4-FFF2-40B4-BE49-F238E27FC236}">
              <a16:creationId xmlns:a16="http://schemas.microsoft.com/office/drawing/2014/main" id="{01987590-DFCD-47A5-920E-5E4AA82A2FE3}"/>
            </a:ext>
          </a:extLst>
        </xdr:cNvPr>
        <xdr:cNvSpPr txBox="1"/>
      </xdr:nvSpPr>
      <xdr:spPr>
        <a:xfrm>
          <a:off x="14846300" y="6615144"/>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10492</xdr:rowOff>
    </xdr:from>
    <xdr:to>
      <xdr:col>76</xdr:col>
      <xdr:colOff>111125</xdr:colOff>
      <xdr:row>34</xdr:row>
      <xdr:rowOff>10492</xdr:rowOff>
    </xdr:to>
    <xdr:cxnSp macro="">
      <xdr:nvCxnSpPr>
        <xdr:cNvPr id="129" name="直線コネクタ 128">
          <a:extLst>
            <a:ext uri="{FF2B5EF4-FFF2-40B4-BE49-F238E27FC236}">
              <a16:creationId xmlns:a16="http://schemas.microsoft.com/office/drawing/2014/main" id="{6A4DC469-11D3-4DB8-913A-B34CC6FC1D36}"/>
            </a:ext>
          </a:extLst>
        </xdr:cNvPr>
        <xdr:cNvCxnSpPr/>
      </xdr:nvCxnSpPr>
      <xdr:spPr>
        <a:xfrm>
          <a:off x="14706600" y="6611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30" name="債務償還比率最大値テキスト">
          <a:extLst>
            <a:ext uri="{FF2B5EF4-FFF2-40B4-BE49-F238E27FC236}">
              <a16:creationId xmlns:a16="http://schemas.microsoft.com/office/drawing/2014/main" id="{A42941B1-8675-44AD-890D-D35D8081CCDA}"/>
            </a:ext>
          </a:extLst>
        </xdr:cNvPr>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31" name="直線コネクタ 130">
          <a:extLst>
            <a:ext uri="{FF2B5EF4-FFF2-40B4-BE49-F238E27FC236}">
              <a16:creationId xmlns:a16="http://schemas.microsoft.com/office/drawing/2014/main" id="{ACFD0A93-6C73-4E7D-9B95-D2C90DF547D2}"/>
            </a:ext>
          </a:extLst>
        </xdr:cNvPr>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27</xdr:row>
      <xdr:rowOff>74983</xdr:rowOff>
    </xdr:from>
    <xdr:ext cx="469744" cy="259045"/>
    <xdr:sp macro="" textlink="">
      <xdr:nvSpPr>
        <xdr:cNvPr id="132" name="債務償還比率平均値テキスト">
          <a:extLst>
            <a:ext uri="{FF2B5EF4-FFF2-40B4-BE49-F238E27FC236}">
              <a16:creationId xmlns:a16="http://schemas.microsoft.com/office/drawing/2014/main" id="{6A3BEE86-5D82-481B-96E4-43CB46E32D68}"/>
            </a:ext>
          </a:extLst>
        </xdr:cNvPr>
        <xdr:cNvSpPr txBox="1"/>
      </xdr:nvSpPr>
      <xdr:spPr>
        <a:xfrm>
          <a:off x="14846300" y="54756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52106</xdr:rowOff>
    </xdr:from>
    <xdr:to>
      <xdr:col>76</xdr:col>
      <xdr:colOff>73025</xdr:colOff>
      <xdr:row>28</xdr:row>
      <xdr:rowOff>153706</xdr:rowOff>
    </xdr:to>
    <xdr:sp macro="" textlink="">
      <xdr:nvSpPr>
        <xdr:cNvPr id="133" name="フローチャート: 判断 132">
          <a:extLst>
            <a:ext uri="{FF2B5EF4-FFF2-40B4-BE49-F238E27FC236}">
              <a16:creationId xmlns:a16="http://schemas.microsoft.com/office/drawing/2014/main" id="{E0FE552D-BE29-4DC1-8C38-08E0F21F421E}"/>
            </a:ext>
          </a:extLst>
        </xdr:cNvPr>
        <xdr:cNvSpPr/>
      </xdr:nvSpPr>
      <xdr:spPr>
        <a:xfrm>
          <a:off x="14744700" y="5624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28</xdr:row>
      <xdr:rowOff>55910</xdr:rowOff>
    </xdr:from>
    <xdr:to>
      <xdr:col>72</xdr:col>
      <xdr:colOff>123825</xdr:colOff>
      <xdr:row>28</xdr:row>
      <xdr:rowOff>157510</xdr:rowOff>
    </xdr:to>
    <xdr:sp macro="" textlink="">
      <xdr:nvSpPr>
        <xdr:cNvPr id="134" name="フローチャート: 判断 133">
          <a:extLst>
            <a:ext uri="{FF2B5EF4-FFF2-40B4-BE49-F238E27FC236}">
              <a16:creationId xmlns:a16="http://schemas.microsoft.com/office/drawing/2014/main" id="{C9FD3EE4-BE21-4E38-8F30-0E0DCB49AB78}"/>
            </a:ext>
          </a:extLst>
        </xdr:cNvPr>
        <xdr:cNvSpPr/>
      </xdr:nvSpPr>
      <xdr:spPr>
        <a:xfrm>
          <a:off x="14033500" y="5628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28</xdr:row>
      <xdr:rowOff>67322</xdr:rowOff>
    </xdr:from>
    <xdr:to>
      <xdr:col>68</xdr:col>
      <xdr:colOff>123825</xdr:colOff>
      <xdr:row>28</xdr:row>
      <xdr:rowOff>168922</xdr:rowOff>
    </xdr:to>
    <xdr:sp macro="" textlink="">
      <xdr:nvSpPr>
        <xdr:cNvPr id="135" name="フローチャート: 判断 134">
          <a:extLst>
            <a:ext uri="{FF2B5EF4-FFF2-40B4-BE49-F238E27FC236}">
              <a16:creationId xmlns:a16="http://schemas.microsoft.com/office/drawing/2014/main" id="{35160186-3EA9-4C5F-815A-23C9A28AE7EB}"/>
            </a:ext>
          </a:extLst>
        </xdr:cNvPr>
        <xdr:cNvSpPr/>
      </xdr:nvSpPr>
      <xdr:spPr>
        <a:xfrm>
          <a:off x="13271500" y="5639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28</xdr:row>
      <xdr:rowOff>59406</xdr:rowOff>
    </xdr:from>
    <xdr:to>
      <xdr:col>64</xdr:col>
      <xdr:colOff>123825</xdr:colOff>
      <xdr:row>28</xdr:row>
      <xdr:rowOff>161006</xdr:rowOff>
    </xdr:to>
    <xdr:sp macro="" textlink="">
      <xdr:nvSpPr>
        <xdr:cNvPr id="136" name="フローチャート: 判断 135">
          <a:extLst>
            <a:ext uri="{FF2B5EF4-FFF2-40B4-BE49-F238E27FC236}">
              <a16:creationId xmlns:a16="http://schemas.microsoft.com/office/drawing/2014/main" id="{5FD73CA1-445D-4FF8-B1F5-AED64BE0CB2F}"/>
            </a:ext>
          </a:extLst>
        </xdr:cNvPr>
        <xdr:cNvSpPr/>
      </xdr:nvSpPr>
      <xdr:spPr>
        <a:xfrm>
          <a:off x="12509500" y="5631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28</xdr:row>
      <xdr:rowOff>40694</xdr:rowOff>
    </xdr:from>
    <xdr:to>
      <xdr:col>60</xdr:col>
      <xdr:colOff>123825</xdr:colOff>
      <xdr:row>28</xdr:row>
      <xdr:rowOff>142294</xdr:rowOff>
    </xdr:to>
    <xdr:sp macro="" textlink="">
      <xdr:nvSpPr>
        <xdr:cNvPr id="137" name="フローチャート: 判断 136">
          <a:extLst>
            <a:ext uri="{FF2B5EF4-FFF2-40B4-BE49-F238E27FC236}">
              <a16:creationId xmlns:a16="http://schemas.microsoft.com/office/drawing/2014/main" id="{39BFDCFC-A81F-4A6F-89A4-098002DBC58D}"/>
            </a:ext>
          </a:extLst>
        </xdr:cNvPr>
        <xdr:cNvSpPr/>
      </xdr:nvSpPr>
      <xdr:spPr>
        <a:xfrm>
          <a:off x="11747500" y="5612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8" name="テキスト ボックス 137">
          <a:extLst>
            <a:ext uri="{FF2B5EF4-FFF2-40B4-BE49-F238E27FC236}">
              <a16:creationId xmlns:a16="http://schemas.microsoft.com/office/drawing/2014/main" id="{92FE4ABE-281F-4A61-80F2-7A5FD592B117}"/>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9" name="テキスト ボックス 138">
          <a:extLst>
            <a:ext uri="{FF2B5EF4-FFF2-40B4-BE49-F238E27FC236}">
              <a16:creationId xmlns:a16="http://schemas.microsoft.com/office/drawing/2014/main" id="{F748198E-58BA-438D-9680-56170B6ADCB6}"/>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1D1EE835-CB32-4616-8729-78D36E937BC7}"/>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0BD42069-C045-45AC-A7C4-0A36DD691E19}"/>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5EC136E7-1D59-48B3-9379-C2F77E24150A}"/>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91791</xdr:rowOff>
    </xdr:from>
    <xdr:to>
      <xdr:col>76</xdr:col>
      <xdr:colOff>73025</xdr:colOff>
      <xdr:row>29</xdr:row>
      <xdr:rowOff>21941</xdr:rowOff>
    </xdr:to>
    <xdr:sp macro="" textlink="">
      <xdr:nvSpPr>
        <xdr:cNvPr id="143" name="楕円 142">
          <a:extLst>
            <a:ext uri="{FF2B5EF4-FFF2-40B4-BE49-F238E27FC236}">
              <a16:creationId xmlns:a16="http://schemas.microsoft.com/office/drawing/2014/main" id="{D3E9551E-4C1A-4A4F-B359-170F586A7AC4}"/>
            </a:ext>
          </a:extLst>
        </xdr:cNvPr>
        <xdr:cNvSpPr/>
      </xdr:nvSpPr>
      <xdr:spPr>
        <a:xfrm>
          <a:off x="14744700" y="5663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70218</xdr:rowOff>
    </xdr:from>
    <xdr:ext cx="469744" cy="259045"/>
    <xdr:sp macro="" textlink="">
      <xdr:nvSpPr>
        <xdr:cNvPr id="144" name="債務償還比率該当値テキスト">
          <a:extLst>
            <a:ext uri="{FF2B5EF4-FFF2-40B4-BE49-F238E27FC236}">
              <a16:creationId xmlns:a16="http://schemas.microsoft.com/office/drawing/2014/main" id="{8BE0F12F-0EB7-4374-89F8-456F5C37B8DA}"/>
            </a:ext>
          </a:extLst>
        </xdr:cNvPr>
        <xdr:cNvSpPr txBox="1"/>
      </xdr:nvSpPr>
      <xdr:spPr>
        <a:xfrm>
          <a:off x="14846300" y="5642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28</xdr:row>
      <xdr:rowOff>79865</xdr:rowOff>
    </xdr:from>
    <xdr:to>
      <xdr:col>72</xdr:col>
      <xdr:colOff>123825</xdr:colOff>
      <xdr:row>29</xdr:row>
      <xdr:rowOff>10015</xdr:rowOff>
    </xdr:to>
    <xdr:sp macro="" textlink="">
      <xdr:nvSpPr>
        <xdr:cNvPr id="145" name="楕円 144">
          <a:extLst>
            <a:ext uri="{FF2B5EF4-FFF2-40B4-BE49-F238E27FC236}">
              <a16:creationId xmlns:a16="http://schemas.microsoft.com/office/drawing/2014/main" id="{47442982-0AC4-4967-A4D1-E0D1EE9F2F26}"/>
            </a:ext>
          </a:extLst>
        </xdr:cNvPr>
        <xdr:cNvSpPr/>
      </xdr:nvSpPr>
      <xdr:spPr>
        <a:xfrm>
          <a:off x="14033500" y="5651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28</xdr:row>
      <xdr:rowOff>130665</xdr:rowOff>
    </xdr:from>
    <xdr:to>
      <xdr:col>76</xdr:col>
      <xdr:colOff>22225</xdr:colOff>
      <xdr:row>28</xdr:row>
      <xdr:rowOff>142591</xdr:rowOff>
    </xdr:to>
    <xdr:cxnSp macro="">
      <xdr:nvCxnSpPr>
        <xdr:cNvPr id="146" name="直線コネクタ 145">
          <a:extLst>
            <a:ext uri="{FF2B5EF4-FFF2-40B4-BE49-F238E27FC236}">
              <a16:creationId xmlns:a16="http://schemas.microsoft.com/office/drawing/2014/main" id="{2DAC1DE1-148B-4350-AC49-B1B76197A312}"/>
            </a:ext>
          </a:extLst>
        </xdr:cNvPr>
        <xdr:cNvCxnSpPr/>
      </xdr:nvCxnSpPr>
      <xdr:spPr>
        <a:xfrm>
          <a:off x="14084300" y="5702790"/>
          <a:ext cx="711200" cy="11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28</xdr:row>
      <xdr:rowOff>135896</xdr:rowOff>
    </xdr:from>
    <xdr:to>
      <xdr:col>68</xdr:col>
      <xdr:colOff>123825</xdr:colOff>
      <xdr:row>29</xdr:row>
      <xdr:rowOff>66046</xdr:rowOff>
    </xdr:to>
    <xdr:sp macro="" textlink="">
      <xdr:nvSpPr>
        <xdr:cNvPr id="147" name="楕円 146">
          <a:extLst>
            <a:ext uri="{FF2B5EF4-FFF2-40B4-BE49-F238E27FC236}">
              <a16:creationId xmlns:a16="http://schemas.microsoft.com/office/drawing/2014/main" id="{F61BF675-8D66-4CB3-A1AA-3453D278663F}"/>
            </a:ext>
          </a:extLst>
        </xdr:cNvPr>
        <xdr:cNvSpPr/>
      </xdr:nvSpPr>
      <xdr:spPr>
        <a:xfrm>
          <a:off x="13271500" y="5708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28</xdr:row>
      <xdr:rowOff>130665</xdr:rowOff>
    </xdr:from>
    <xdr:to>
      <xdr:col>72</xdr:col>
      <xdr:colOff>73025</xdr:colOff>
      <xdr:row>29</xdr:row>
      <xdr:rowOff>15246</xdr:rowOff>
    </xdr:to>
    <xdr:cxnSp macro="">
      <xdr:nvCxnSpPr>
        <xdr:cNvPr id="148" name="直線コネクタ 147">
          <a:extLst>
            <a:ext uri="{FF2B5EF4-FFF2-40B4-BE49-F238E27FC236}">
              <a16:creationId xmlns:a16="http://schemas.microsoft.com/office/drawing/2014/main" id="{FCB6FA82-54BF-40A7-8F58-EB9BDE66DEDD}"/>
            </a:ext>
          </a:extLst>
        </xdr:cNvPr>
        <xdr:cNvCxnSpPr/>
      </xdr:nvCxnSpPr>
      <xdr:spPr>
        <a:xfrm flipV="1">
          <a:off x="13322300" y="5702790"/>
          <a:ext cx="762000" cy="56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28</xdr:row>
      <xdr:rowOff>81716</xdr:rowOff>
    </xdr:from>
    <xdr:to>
      <xdr:col>64</xdr:col>
      <xdr:colOff>123825</xdr:colOff>
      <xdr:row>29</xdr:row>
      <xdr:rowOff>11866</xdr:rowOff>
    </xdr:to>
    <xdr:sp macro="" textlink="">
      <xdr:nvSpPr>
        <xdr:cNvPr id="149" name="楕円 148">
          <a:extLst>
            <a:ext uri="{FF2B5EF4-FFF2-40B4-BE49-F238E27FC236}">
              <a16:creationId xmlns:a16="http://schemas.microsoft.com/office/drawing/2014/main" id="{C7E406D7-A447-4143-A8AF-ECF1262F1D76}"/>
            </a:ext>
          </a:extLst>
        </xdr:cNvPr>
        <xdr:cNvSpPr/>
      </xdr:nvSpPr>
      <xdr:spPr>
        <a:xfrm>
          <a:off x="12509500" y="5653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28</xdr:row>
      <xdr:rowOff>132516</xdr:rowOff>
    </xdr:from>
    <xdr:to>
      <xdr:col>68</xdr:col>
      <xdr:colOff>73025</xdr:colOff>
      <xdr:row>29</xdr:row>
      <xdr:rowOff>15246</xdr:rowOff>
    </xdr:to>
    <xdr:cxnSp macro="">
      <xdr:nvCxnSpPr>
        <xdr:cNvPr id="150" name="直線コネクタ 149">
          <a:extLst>
            <a:ext uri="{FF2B5EF4-FFF2-40B4-BE49-F238E27FC236}">
              <a16:creationId xmlns:a16="http://schemas.microsoft.com/office/drawing/2014/main" id="{2F057C69-025F-424C-AA55-379E0623298E}"/>
            </a:ext>
          </a:extLst>
        </xdr:cNvPr>
        <xdr:cNvCxnSpPr/>
      </xdr:nvCxnSpPr>
      <xdr:spPr>
        <a:xfrm>
          <a:off x="12560300" y="5704641"/>
          <a:ext cx="762000" cy="54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28</xdr:row>
      <xdr:rowOff>42648</xdr:rowOff>
    </xdr:from>
    <xdr:to>
      <xdr:col>60</xdr:col>
      <xdr:colOff>123825</xdr:colOff>
      <xdr:row>28</xdr:row>
      <xdr:rowOff>144248</xdr:rowOff>
    </xdr:to>
    <xdr:sp macro="" textlink="">
      <xdr:nvSpPr>
        <xdr:cNvPr id="151" name="楕円 150">
          <a:extLst>
            <a:ext uri="{FF2B5EF4-FFF2-40B4-BE49-F238E27FC236}">
              <a16:creationId xmlns:a16="http://schemas.microsoft.com/office/drawing/2014/main" id="{7BB211E6-AA1E-4F8F-BDFC-C6D96569D995}"/>
            </a:ext>
          </a:extLst>
        </xdr:cNvPr>
        <xdr:cNvSpPr/>
      </xdr:nvSpPr>
      <xdr:spPr>
        <a:xfrm>
          <a:off x="11747500" y="5614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28</xdr:row>
      <xdr:rowOff>93448</xdr:rowOff>
    </xdr:from>
    <xdr:to>
      <xdr:col>64</xdr:col>
      <xdr:colOff>73025</xdr:colOff>
      <xdr:row>28</xdr:row>
      <xdr:rowOff>132516</xdr:rowOff>
    </xdr:to>
    <xdr:cxnSp macro="">
      <xdr:nvCxnSpPr>
        <xdr:cNvPr id="152" name="直線コネクタ 151">
          <a:extLst>
            <a:ext uri="{FF2B5EF4-FFF2-40B4-BE49-F238E27FC236}">
              <a16:creationId xmlns:a16="http://schemas.microsoft.com/office/drawing/2014/main" id="{050A86CE-4277-4035-B707-06D3382BBAA0}"/>
            </a:ext>
          </a:extLst>
        </xdr:cNvPr>
        <xdr:cNvCxnSpPr/>
      </xdr:nvCxnSpPr>
      <xdr:spPr>
        <a:xfrm>
          <a:off x="11798300" y="5665573"/>
          <a:ext cx="762000" cy="39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27</xdr:row>
      <xdr:rowOff>2587</xdr:rowOff>
    </xdr:from>
    <xdr:ext cx="469744" cy="259045"/>
    <xdr:sp macro="" textlink="">
      <xdr:nvSpPr>
        <xdr:cNvPr id="153" name="n_1aveValue債務償還比率">
          <a:extLst>
            <a:ext uri="{FF2B5EF4-FFF2-40B4-BE49-F238E27FC236}">
              <a16:creationId xmlns:a16="http://schemas.microsoft.com/office/drawing/2014/main" id="{DE4FCB30-EBBC-4129-8E56-8369D7C0974B}"/>
            </a:ext>
          </a:extLst>
        </xdr:cNvPr>
        <xdr:cNvSpPr txBox="1"/>
      </xdr:nvSpPr>
      <xdr:spPr>
        <a:xfrm>
          <a:off x="13836727" y="5403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13999</xdr:rowOff>
    </xdr:from>
    <xdr:ext cx="469744" cy="259045"/>
    <xdr:sp macro="" textlink="">
      <xdr:nvSpPr>
        <xdr:cNvPr id="154" name="n_2aveValue債務償還比率">
          <a:extLst>
            <a:ext uri="{FF2B5EF4-FFF2-40B4-BE49-F238E27FC236}">
              <a16:creationId xmlns:a16="http://schemas.microsoft.com/office/drawing/2014/main" id="{A79AC1C1-4261-4B79-B787-41EE794974D1}"/>
            </a:ext>
          </a:extLst>
        </xdr:cNvPr>
        <xdr:cNvSpPr txBox="1"/>
      </xdr:nvSpPr>
      <xdr:spPr>
        <a:xfrm>
          <a:off x="13087427" y="5414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6083</xdr:rowOff>
    </xdr:from>
    <xdr:ext cx="469744" cy="259045"/>
    <xdr:sp macro="" textlink="">
      <xdr:nvSpPr>
        <xdr:cNvPr id="155" name="n_3aveValue債務償還比率">
          <a:extLst>
            <a:ext uri="{FF2B5EF4-FFF2-40B4-BE49-F238E27FC236}">
              <a16:creationId xmlns:a16="http://schemas.microsoft.com/office/drawing/2014/main" id="{B5320447-1F97-4065-B7FA-898832AA0E36}"/>
            </a:ext>
          </a:extLst>
        </xdr:cNvPr>
        <xdr:cNvSpPr txBox="1"/>
      </xdr:nvSpPr>
      <xdr:spPr>
        <a:xfrm>
          <a:off x="12325427" y="5406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26</xdr:row>
      <xdr:rowOff>158821</xdr:rowOff>
    </xdr:from>
    <xdr:ext cx="469744" cy="259045"/>
    <xdr:sp macro="" textlink="">
      <xdr:nvSpPr>
        <xdr:cNvPr id="156" name="n_4aveValue債務償還比率">
          <a:extLst>
            <a:ext uri="{FF2B5EF4-FFF2-40B4-BE49-F238E27FC236}">
              <a16:creationId xmlns:a16="http://schemas.microsoft.com/office/drawing/2014/main" id="{32D263D7-D6D0-4186-9CDE-95D46C68CE3D}"/>
            </a:ext>
          </a:extLst>
        </xdr:cNvPr>
        <xdr:cNvSpPr txBox="1"/>
      </xdr:nvSpPr>
      <xdr:spPr>
        <a:xfrm>
          <a:off x="11563427" y="5388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29</xdr:row>
      <xdr:rowOff>1142</xdr:rowOff>
    </xdr:from>
    <xdr:ext cx="469744" cy="259045"/>
    <xdr:sp macro="" textlink="">
      <xdr:nvSpPr>
        <xdr:cNvPr id="157" name="n_1mainValue債務償還比率">
          <a:extLst>
            <a:ext uri="{FF2B5EF4-FFF2-40B4-BE49-F238E27FC236}">
              <a16:creationId xmlns:a16="http://schemas.microsoft.com/office/drawing/2014/main" id="{A28B3C64-7C9F-4801-9AEF-420BF99B6E6F}"/>
            </a:ext>
          </a:extLst>
        </xdr:cNvPr>
        <xdr:cNvSpPr txBox="1"/>
      </xdr:nvSpPr>
      <xdr:spPr>
        <a:xfrm>
          <a:off x="13836727" y="5744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57173</xdr:rowOff>
    </xdr:from>
    <xdr:ext cx="469744" cy="259045"/>
    <xdr:sp macro="" textlink="">
      <xdr:nvSpPr>
        <xdr:cNvPr id="158" name="n_2mainValue債務償還比率">
          <a:extLst>
            <a:ext uri="{FF2B5EF4-FFF2-40B4-BE49-F238E27FC236}">
              <a16:creationId xmlns:a16="http://schemas.microsoft.com/office/drawing/2014/main" id="{DDE4ED35-DB7B-49CC-BA5D-20404394F417}"/>
            </a:ext>
          </a:extLst>
        </xdr:cNvPr>
        <xdr:cNvSpPr txBox="1"/>
      </xdr:nvSpPr>
      <xdr:spPr>
        <a:xfrm>
          <a:off x="13087427" y="5800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2993</xdr:rowOff>
    </xdr:from>
    <xdr:ext cx="469744" cy="259045"/>
    <xdr:sp macro="" textlink="">
      <xdr:nvSpPr>
        <xdr:cNvPr id="159" name="n_3mainValue債務償還比率">
          <a:extLst>
            <a:ext uri="{FF2B5EF4-FFF2-40B4-BE49-F238E27FC236}">
              <a16:creationId xmlns:a16="http://schemas.microsoft.com/office/drawing/2014/main" id="{F6103DF9-B005-4E0C-9AC3-0C9A1D21DA13}"/>
            </a:ext>
          </a:extLst>
        </xdr:cNvPr>
        <xdr:cNvSpPr txBox="1"/>
      </xdr:nvSpPr>
      <xdr:spPr>
        <a:xfrm>
          <a:off x="12325427" y="5746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135375</xdr:rowOff>
    </xdr:from>
    <xdr:ext cx="469744" cy="259045"/>
    <xdr:sp macro="" textlink="">
      <xdr:nvSpPr>
        <xdr:cNvPr id="160" name="n_4mainValue債務償還比率">
          <a:extLst>
            <a:ext uri="{FF2B5EF4-FFF2-40B4-BE49-F238E27FC236}">
              <a16:creationId xmlns:a16="http://schemas.microsoft.com/office/drawing/2014/main" id="{2C5A6DAE-3BD3-4844-9018-5508B06547D1}"/>
            </a:ext>
          </a:extLst>
        </xdr:cNvPr>
        <xdr:cNvSpPr txBox="1"/>
      </xdr:nvSpPr>
      <xdr:spPr>
        <a:xfrm>
          <a:off x="11563427" y="5707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1" name="正方形/長方形 160">
          <a:extLst>
            <a:ext uri="{FF2B5EF4-FFF2-40B4-BE49-F238E27FC236}">
              <a16:creationId xmlns:a16="http://schemas.microsoft.com/office/drawing/2014/main" id="{34E2C638-5CD0-4C92-89EB-8A56B3E54866}"/>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2" name="正方形/長方形 161">
          <a:extLst>
            <a:ext uri="{FF2B5EF4-FFF2-40B4-BE49-F238E27FC236}">
              <a16:creationId xmlns:a16="http://schemas.microsoft.com/office/drawing/2014/main" id="{E9688528-F296-4889-BCE2-D1216C77C8A5}"/>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3" name="テキスト ボックス 162">
          <a:extLst>
            <a:ext uri="{FF2B5EF4-FFF2-40B4-BE49-F238E27FC236}">
              <a16:creationId xmlns:a16="http://schemas.microsoft.com/office/drawing/2014/main" id="{2A9C144B-4AB4-4A9C-BE7D-58D24FE1BA37}"/>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4" name="テキスト ボックス 163">
          <a:extLst>
            <a:ext uri="{FF2B5EF4-FFF2-40B4-BE49-F238E27FC236}">
              <a16:creationId xmlns:a16="http://schemas.microsoft.com/office/drawing/2014/main" id="{0DDA8DBD-F9FD-4F92-878D-9B2E8FD8B52F}"/>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5" name="テキスト ボックス 164">
          <a:extLst>
            <a:ext uri="{FF2B5EF4-FFF2-40B4-BE49-F238E27FC236}">
              <a16:creationId xmlns:a16="http://schemas.microsoft.com/office/drawing/2014/main" id="{B635192D-2E24-4C57-918B-2EE73C84FD73}"/>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6" name="テキスト ボックス 165">
          <a:extLst>
            <a:ext uri="{FF2B5EF4-FFF2-40B4-BE49-F238E27FC236}">
              <a16:creationId xmlns:a16="http://schemas.microsoft.com/office/drawing/2014/main" id="{7FD3A1F3-835E-4674-A5AD-69C2870D995B}"/>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ADA5B70B-5AA4-4113-A44C-29048194F78F}"/>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5C95A189-E4F7-4162-9546-5B24DF2AA6BC}"/>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785B3A37-C84A-456B-91FD-A95BD735F8D9}"/>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A6DB8084-E300-4D67-97EF-CB1E9B1D2154}"/>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北海道新冠町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A1B4D8BA-5F08-4B0B-ABC3-36B20D249109}"/>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D3BDAE88-BC3B-42B2-A220-10AF1EA200B6}"/>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BE9EC36-63F6-4C12-BF4D-16E0B5F558E4}"/>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E2F5F58C-3E26-4F15-9EC5-28B2EFE27075}"/>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DE05E248-6C78-4815-865F-C162D16AA3D3}"/>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5FBA77FF-D351-4CFA-9CA1-3089C0505D87}"/>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5,392
5,226
585.81
7,258,304
7,169,676
87,068
3,457,168
5,981,756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CA446934-DEDB-4900-A8A6-0B405F529409}"/>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6F31DC15-3393-4BC3-AFDC-596E4BDD8127}"/>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7286A1F0-DA95-492A-B389-75290C61228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7.5
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947FD657-9E64-4480-A932-F478CDC8785D}"/>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F9FB3CB3-71D0-4085-A0D6-212E7A5865B2}"/>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B20E7619-D130-4156-BB3F-143D17D1CD1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1CEEF06D-1067-409D-905C-D2662D432934}"/>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4C629FE3-92DE-46F0-ADB3-1CC6DC21CCA5}"/>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DC6005EE-B912-44B2-914B-F143C080498D}"/>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24F71C59-5EB7-404F-AD9B-46ADEC850633}"/>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3CAFE563-25A2-4D2D-BC89-6208C5A1A448}"/>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105F9234-29D1-42F3-A7A7-565E507833B5}"/>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B449B2B7-A242-4502-916E-5A30E45971C4}"/>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A20252CC-F089-45DE-B2A2-455739E2A397}"/>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5E1D22BA-E7C5-45A0-AFDE-943616B4300A}"/>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ED5C9C8C-E525-4FB7-B7F9-24850231B2E5}"/>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32F4A1C5-B67F-4250-BA8C-85132C235A72}"/>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EFCAE855-5A61-4F5B-983F-3F353A30BE57}"/>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89E19D94-E0AE-4406-8D0A-1A66DE386A8F}"/>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BEC1AE78-5ABC-431C-A31B-BC020129D7DA}"/>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8C300ED-412D-48F5-87E2-D116DE80613E}"/>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2F84FDDC-AB2D-4694-B29B-60739113A9EB}"/>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9FCBA577-8278-4B37-91B0-36977EB5A10E}"/>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5B22BE94-64A8-4EE2-8D4C-BDE080DA528A}"/>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3555224B-C8F5-47CD-8E03-BB1600345D68}"/>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7470F6FC-1716-42C6-9FE3-510B6E74862F}"/>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4581B922-7B9F-436A-8DEC-38453B7107DD}"/>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2FF2E881-284C-4A34-BC67-3A6DD42646AD}"/>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EA1409BB-36C3-4F1C-A7EA-270DE04D809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CEA52107-05E6-4CA7-A087-8955AEC47C9C}"/>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F46653B5-2CE1-4819-ABAF-55E46FD26F98}"/>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2B1B91E6-E008-4310-B471-04297F2624EF}"/>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0D808CFF-C94C-4340-A600-C2109E658976}"/>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5C89041A-EF3B-4F8A-B0CC-19E1EF9E199D}"/>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6262F6C0-FED2-43B1-A8CC-9F0CA22940B4}"/>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BDFE9541-774B-411A-A98E-4AF971218FB7}"/>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76633606-2105-4C78-BEDC-10FB0C21EE84}"/>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103F30A0-76EF-475D-9C6E-83D439D5381C}"/>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84D78330-47F9-4A0F-8ABD-8C0DB8E2B727}"/>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5932A1D3-40CD-4A8E-A0FF-D8F5FB5CA90A}"/>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8EC949B0-8CC4-4861-8787-5C5B948C5BC6}"/>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034D2F4E-0800-42BE-9681-52FC00802865}"/>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4E38792D-E37F-42F7-B6A3-9CAF2B3438EB}"/>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72132B36-63C4-437A-AE89-8D34975D5AA1}"/>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711D7B64-59B0-4A72-8088-C9D4CA461415}"/>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a:extLst>
            <a:ext uri="{FF2B5EF4-FFF2-40B4-BE49-F238E27FC236}">
              <a16:creationId xmlns:a16="http://schemas.microsoft.com/office/drawing/2014/main" id="{E4353BAF-4BA3-4B6F-82C1-4FEFA181F38A}"/>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68036</xdr:rowOff>
    </xdr:from>
    <xdr:to>
      <xdr:col>24</xdr:col>
      <xdr:colOff>62865</xdr:colOff>
      <xdr:row>41</xdr:row>
      <xdr:rowOff>143147</xdr:rowOff>
    </xdr:to>
    <xdr:cxnSp macro="">
      <xdr:nvCxnSpPr>
        <xdr:cNvPr id="58" name="直線コネクタ 57">
          <a:extLst>
            <a:ext uri="{FF2B5EF4-FFF2-40B4-BE49-F238E27FC236}">
              <a16:creationId xmlns:a16="http://schemas.microsoft.com/office/drawing/2014/main" id="{993463D7-04A8-49BA-8361-4D7ED655B5AD}"/>
            </a:ext>
          </a:extLst>
        </xdr:cNvPr>
        <xdr:cNvCxnSpPr/>
      </xdr:nvCxnSpPr>
      <xdr:spPr>
        <a:xfrm flipV="1">
          <a:off x="4634865" y="5725886"/>
          <a:ext cx="0" cy="14467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146974</xdr:rowOff>
    </xdr:from>
    <xdr:ext cx="405111" cy="259045"/>
    <xdr:sp macro="" textlink="">
      <xdr:nvSpPr>
        <xdr:cNvPr id="59" name="【道路】&#10;有形固定資産減価償却率最小値テキスト">
          <a:extLst>
            <a:ext uri="{FF2B5EF4-FFF2-40B4-BE49-F238E27FC236}">
              <a16:creationId xmlns:a16="http://schemas.microsoft.com/office/drawing/2014/main" id="{3455BD7B-583C-48BD-9419-52FC6258BB80}"/>
            </a:ext>
          </a:extLst>
        </xdr:cNvPr>
        <xdr:cNvSpPr txBox="1"/>
      </xdr:nvSpPr>
      <xdr:spPr>
        <a:xfrm>
          <a:off x="4673600" y="71764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143147</xdr:rowOff>
    </xdr:from>
    <xdr:to>
      <xdr:col>24</xdr:col>
      <xdr:colOff>152400</xdr:colOff>
      <xdr:row>41</xdr:row>
      <xdr:rowOff>143147</xdr:rowOff>
    </xdr:to>
    <xdr:cxnSp macro="">
      <xdr:nvCxnSpPr>
        <xdr:cNvPr id="60" name="直線コネクタ 59">
          <a:extLst>
            <a:ext uri="{FF2B5EF4-FFF2-40B4-BE49-F238E27FC236}">
              <a16:creationId xmlns:a16="http://schemas.microsoft.com/office/drawing/2014/main" id="{B5DE88BA-A713-4A5D-84A0-3F81DF5C87D2}"/>
            </a:ext>
          </a:extLst>
        </xdr:cNvPr>
        <xdr:cNvCxnSpPr/>
      </xdr:nvCxnSpPr>
      <xdr:spPr>
        <a:xfrm>
          <a:off x="4546600" y="71725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14713</xdr:rowOff>
    </xdr:from>
    <xdr:ext cx="340478" cy="259045"/>
    <xdr:sp macro="" textlink="">
      <xdr:nvSpPr>
        <xdr:cNvPr id="61" name="【道路】&#10;有形固定資産減価償却率最大値テキスト">
          <a:extLst>
            <a:ext uri="{FF2B5EF4-FFF2-40B4-BE49-F238E27FC236}">
              <a16:creationId xmlns:a16="http://schemas.microsoft.com/office/drawing/2014/main" id="{D7675FF1-E0EC-41A5-81C7-CBAD234F3713}"/>
            </a:ext>
          </a:extLst>
        </xdr:cNvPr>
        <xdr:cNvSpPr txBox="1"/>
      </xdr:nvSpPr>
      <xdr:spPr>
        <a:xfrm>
          <a:off x="4673600" y="550111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68036</xdr:rowOff>
    </xdr:from>
    <xdr:to>
      <xdr:col>24</xdr:col>
      <xdr:colOff>152400</xdr:colOff>
      <xdr:row>33</xdr:row>
      <xdr:rowOff>68036</xdr:rowOff>
    </xdr:to>
    <xdr:cxnSp macro="">
      <xdr:nvCxnSpPr>
        <xdr:cNvPr id="62" name="直線コネクタ 61">
          <a:extLst>
            <a:ext uri="{FF2B5EF4-FFF2-40B4-BE49-F238E27FC236}">
              <a16:creationId xmlns:a16="http://schemas.microsoft.com/office/drawing/2014/main" id="{FFB3F156-0C26-4E47-A8F0-F310F43A2CD1}"/>
            </a:ext>
          </a:extLst>
        </xdr:cNvPr>
        <xdr:cNvCxnSpPr/>
      </xdr:nvCxnSpPr>
      <xdr:spPr>
        <a:xfrm>
          <a:off x="4546600" y="572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35214</xdr:rowOff>
    </xdr:from>
    <xdr:ext cx="405111" cy="259045"/>
    <xdr:sp macro="" textlink="">
      <xdr:nvSpPr>
        <xdr:cNvPr id="63" name="【道路】&#10;有形固定資産減価償却率平均値テキスト">
          <a:extLst>
            <a:ext uri="{FF2B5EF4-FFF2-40B4-BE49-F238E27FC236}">
              <a16:creationId xmlns:a16="http://schemas.microsoft.com/office/drawing/2014/main" id="{C7CD2F92-E4C3-4373-A4D5-9791CAD7E38D}"/>
            </a:ext>
          </a:extLst>
        </xdr:cNvPr>
        <xdr:cNvSpPr txBox="1"/>
      </xdr:nvSpPr>
      <xdr:spPr>
        <a:xfrm>
          <a:off x="4673600" y="65503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12337</xdr:rowOff>
    </xdr:from>
    <xdr:to>
      <xdr:col>24</xdr:col>
      <xdr:colOff>114300</xdr:colOff>
      <xdr:row>39</xdr:row>
      <xdr:rowOff>113937</xdr:rowOff>
    </xdr:to>
    <xdr:sp macro="" textlink="">
      <xdr:nvSpPr>
        <xdr:cNvPr id="64" name="フローチャート: 判断 63">
          <a:extLst>
            <a:ext uri="{FF2B5EF4-FFF2-40B4-BE49-F238E27FC236}">
              <a16:creationId xmlns:a16="http://schemas.microsoft.com/office/drawing/2014/main" id="{00F51AA6-9B9C-4082-B338-4437AE6CC5D6}"/>
            </a:ext>
          </a:extLst>
        </xdr:cNvPr>
        <xdr:cNvSpPr/>
      </xdr:nvSpPr>
      <xdr:spPr>
        <a:xfrm>
          <a:off x="4584700" y="6698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125004</xdr:rowOff>
    </xdr:from>
    <xdr:to>
      <xdr:col>20</xdr:col>
      <xdr:colOff>38100</xdr:colOff>
      <xdr:row>39</xdr:row>
      <xdr:rowOff>55154</xdr:rowOff>
    </xdr:to>
    <xdr:sp macro="" textlink="">
      <xdr:nvSpPr>
        <xdr:cNvPr id="65" name="フローチャート: 判断 64">
          <a:extLst>
            <a:ext uri="{FF2B5EF4-FFF2-40B4-BE49-F238E27FC236}">
              <a16:creationId xmlns:a16="http://schemas.microsoft.com/office/drawing/2014/main" id="{5191CCAE-03E3-4A38-9F98-A2BA1F843297}"/>
            </a:ext>
          </a:extLst>
        </xdr:cNvPr>
        <xdr:cNvSpPr/>
      </xdr:nvSpPr>
      <xdr:spPr>
        <a:xfrm>
          <a:off x="3746500" y="664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102144</xdr:rowOff>
    </xdr:from>
    <xdr:to>
      <xdr:col>15</xdr:col>
      <xdr:colOff>101600</xdr:colOff>
      <xdr:row>39</xdr:row>
      <xdr:rowOff>32294</xdr:rowOff>
    </xdr:to>
    <xdr:sp macro="" textlink="">
      <xdr:nvSpPr>
        <xdr:cNvPr id="66" name="フローチャート: 判断 65">
          <a:extLst>
            <a:ext uri="{FF2B5EF4-FFF2-40B4-BE49-F238E27FC236}">
              <a16:creationId xmlns:a16="http://schemas.microsoft.com/office/drawing/2014/main" id="{C7E21282-61A5-452F-88BD-E99297D68DC9}"/>
            </a:ext>
          </a:extLst>
        </xdr:cNvPr>
        <xdr:cNvSpPr/>
      </xdr:nvSpPr>
      <xdr:spPr>
        <a:xfrm>
          <a:off x="2857500" y="661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48260</xdr:rowOff>
    </xdr:from>
    <xdr:to>
      <xdr:col>10</xdr:col>
      <xdr:colOff>165100</xdr:colOff>
      <xdr:row>38</xdr:row>
      <xdr:rowOff>149860</xdr:rowOff>
    </xdr:to>
    <xdr:sp macro="" textlink="">
      <xdr:nvSpPr>
        <xdr:cNvPr id="67" name="フローチャート: 判断 66">
          <a:extLst>
            <a:ext uri="{FF2B5EF4-FFF2-40B4-BE49-F238E27FC236}">
              <a16:creationId xmlns:a16="http://schemas.microsoft.com/office/drawing/2014/main" id="{3DD19811-1C42-49A2-AFAF-A2F37587E25F}"/>
            </a:ext>
          </a:extLst>
        </xdr:cNvPr>
        <xdr:cNvSpPr/>
      </xdr:nvSpPr>
      <xdr:spPr>
        <a:xfrm>
          <a:off x="1968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23767</xdr:rowOff>
    </xdr:from>
    <xdr:to>
      <xdr:col>6</xdr:col>
      <xdr:colOff>38100</xdr:colOff>
      <xdr:row>38</xdr:row>
      <xdr:rowOff>125367</xdr:rowOff>
    </xdr:to>
    <xdr:sp macro="" textlink="">
      <xdr:nvSpPr>
        <xdr:cNvPr id="68" name="フローチャート: 判断 67">
          <a:extLst>
            <a:ext uri="{FF2B5EF4-FFF2-40B4-BE49-F238E27FC236}">
              <a16:creationId xmlns:a16="http://schemas.microsoft.com/office/drawing/2014/main" id="{A4F4E744-5534-4E8C-86A9-9309C7E58F12}"/>
            </a:ext>
          </a:extLst>
        </xdr:cNvPr>
        <xdr:cNvSpPr/>
      </xdr:nvSpPr>
      <xdr:spPr>
        <a:xfrm>
          <a:off x="1079500" y="653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7B40E302-B891-45CC-84E3-5A55D15720E7}"/>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A8E8F2EA-6403-4DB8-A807-51C5F18E807C}"/>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E0CC0FFB-0D92-4116-AFE2-7309B9D4C48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C010267B-E759-4B47-AC8F-26631FDF39B5}"/>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2319CCF0-E2D4-4BBB-8D8F-FF6F29AB26A6}"/>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131535</xdr:rowOff>
    </xdr:from>
    <xdr:to>
      <xdr:col>24</xdr:col>
      <xdr:colOff>114300</xdr:colOff>
      <xdr:row>40</xdr:row>
      <xdr:rowOff>61685</xdr:rowOff>
    </xdr:to>
    <xdr:sp macro="" textlink="">
      <xdr:nvSpPr>
        <xdr:cNvPr id="74" name="楕円 73">
          <a:extLst>
            <a:ext uri="{FF2B5EF4-FFF2-40B4-BE49-F238E27FC236}">
              <a16:creationId xmlns:a16="http://schemas.microsoft.com/office/drawing/2014/main" id="{7AE5B523-8676-4EDE-9814-F92F3663E06F}"/>
            </a:ext>
          </a:extLst>
        </xdr:cNvPr>
        <xdr:cNvSpPr/>
      </xdr:nvSpPr>
      <xdr:spPr>
        <a:xfrm>
          <a:off x="4584700" y="6818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109962</xdr:rowOff>
    </xdr:from>
    <xdr:ext cx="405111" cy="259045"/>
    <xdr:sp macro="" textlink="">
      <xdr:nvSpPr>
        <xdr:cNvPr id="75" name="【道路】&#10;有形固定資産減価償却率該当値テキスト">
          <a:extLst>
            <a:ext uri="{FF2B5EF4-FFF2-40B4-BE49-F238E27FC236}">
              <a16:creationId xmlns:a16="http://schemas.microsoft.com/office/drawing/2014/main" id="{0811BEF0-49C0-4716-9021-1ADA15315069}"/>
            </a:ext>
          </a:extLst>
        </xdr:cNvPr>
        <xdr:cNvSpPr txBox="1"/>
      </xdr:nvSpPr>
      <xdr:spPr>
        <a:xfrm>
          <a:off x="4673600" y="6796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98878</xdr:rowOff>
    </xdr:from>
    <xdr:to>
      <xdr:col>20</xdr:col>
      <xdr:colOff>38100</xdr:colOff>
      <xdr:row>40</xdr:row>
      <xdr:rowOff>29028</xdr:rowOff>
    </xdr:to>
    <xdr:sp macro="" textlink="">
      <xdr:nvSpPr>
        <xdr:cNvPr id="76" name="楕円 75">
          <a:extLst>
            <a:ext uri="{FF2B5EF4-FFF2-40B4-BE49-F238E27FC236}">
              <a16:creationId xmlns:a16="http://schemas.microsoft.com/office/drawing/2014/main" id="{8DC9411E-70DC-4F6C-80E2-E00B98E99168}"/>
            </a:ext>
          </a:extLst>
        </xdr:cNvPr>
        <xdr:cNvSpPr/>
      </xdr:nvSpPr>
      <xdr:spPr>
        <a:xfrm>
          <a:off x="3746500" y="6785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149678</xdr:rowOff>
    </xdr:from>
    <xdr:to>
      <xdr:col>24</xdr:col>
      <xdr:colOff>63500</xdr:colOff>
      <xdr:row>40</xdr:row>
      <xdr:rowOff>10885</xdr:rowOff>
    </xdr:to>
    <xdr:cxnSp macro="">
      <xdr:nvCxnSpPr>
        <xdr:cNvPr id="77" name="直線コネクタ 76">
          <a:extLst>
            <a:ext uri="{FF2B5EF4-FFF2-40B4-BE49-F238E27FC236}">
              <a16:creationId xmlns:a16="http://schemas.microsoft.com/office/drawing/2014/main" id="{669E2AD8-9E00-40D4-8334-98A95C8882C4}"/>
            </a:ext>
          </a:extLst>
        </xdr:cNvPr>
        <xdr:cNvCxnSpPr/>
      </xdr:nvCxnSpPr>
      <xdr:spPr>
        <a:xfrm>
          <a:off x="3797300" y="6836228"/>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66222</xdr:rowOff>
    </xdr:from>
    <xdr:to>
      <xdr:col>15</xdr:col>
      <xdr:colOff>101600</xdr:colOff>
      <xdr:row>39</xdr:row>
      <xdr:rowOff>167822</xdr:rowOff>
    </xdr:to>
    <xdr:sp macro="" textlink="">
      <xdr:nvSpPr>
        <xdr:cNvPr id="78" name="楕円 77">
          <a:extLst>
            <a:ext uri="{FF2B5EF4-FFF2-40B4-BE49-F238E27FC236}">
              <a16:creationId xmlns:a16="http://schemas.microsoft.com/office/drawing/2014/main" id="{6A658E63-6EF8-4DA5-9523-2CE992C152B9}"/>
            </a:ext>
          </a:extLst>
        </xdr:cNvPr>
        <xdr:cNvSpPr/>
      </xdr:nvSpPr>
      <xdr:spPr>
        <a:xfrm>
          <a:off x="2857500" y="6752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117022</xdr:rowOff>
    </xdr:from>
    <xdr:to>
      <xdr:col>19</xdr:col>
      <xdr:colOff>177800</xdr:colOff>
      <xdr:row>39</xdr:row>
      <xdr:rowOff>149678</xdr:rowOff>
    </xdr:to>
    <xdr:cxnSp macro="">
      <xdr:nvCxnSpPr>
        <xdr:cNvPr id="79" name="直線コネクタ 78">
          <a:extLst>
            <a:ext uri="{FF2B5EF4-FFF2-40B4-BE49-F238E27FC236}">
              <a16:creationId xmlns:a16="http://schemas.microsoft.com/office/drawing/2014/main" id="{53C0499B-8AB9-4236-B3F9-FCE986FC0048}"/>
            </a:ext>
          </a:extLst>
        </xdr:cNvPr>
        <xdr:cNvCxnSpPr/>
      </xdr:nvCxnSpPr>
      <xdr:spPr>
        <a:xfrm>
          <a:off x="2908300" y="68035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35197</xdr:rowOff>
    </xdr:from>
    <xdr:to>
      <xdr:col>10</xdr:col>
      <xdr:colOff>165100</xdr:colOff>
      <xdr:row>39</xdr:row>
      <xdr:rowOff>136797</xdr:rowOff>
    </xdr:to>
    <xdr:sp macro="" textlink="">
      <xdr:nvSpPr>
        <xdr:cNvPr id="80" name="楕円 79">
          <a:extLst>
            <a:ext uri="{FF2B5EF4-FFF2-40B4-BE49-F238E27FC236}">
              <a16:creationId xmlns:a16="http://schemas.microsoft.com/office/drawing/2014/main" id="{0207FBF2-72BA-45DA-92C1-AB29C7702874}"/>
            </a:ext>
          </a:extLst>
        </xdr:cNvPr>
        <xdr:cNvSpPr/>
      </xdr:nvSpPr>
      <xdr:spPr>
        <a:xfrm>
          <a:off x="1968500" y="6721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85997</xdr:rowOff>
    </xdr:from>
    <xdr:to>
      <xdr:col>15</xdr:col>
      <xdr:colOff>50800</xdr:colOff>
      <xdr:row>39</xdr:row>
      <xdr:rowOff>117022</xdr:rowOff>
    </xdr:to>
    <xdr:cxnSp macro="">
      <xdr:nvCxnSpPr>
        <xdr:cNvPr id="81" name="直線コネクタ 80">
          <a:extLst>
            <a:ext uri="{FF2B5EF4-FFF2-40B4-BE49-F238E27FC236}">
              <a16:creationId xmlns:a16="http://schemas.microsoft.com/office/drawing/2014/main" id="{78C22C34-9A07-4A4A-8F31-F1324153FF29}"/>
            </a:ext>
          </a:extLst>
        </xdr:cNvPr>
        <xdr:cNvCxnSpPr/>
      </xdr:nvCxnSpPr>
      <xdr:spPr>
        <a:xfrm>
          <a:off x="2019300" y="6772547"/>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39</xdr:row>
      <xdr:rowOff>4173</xdr:rowOff>
    </xdr:from>
    <xdr:to>
      <xdr:col>6</xdr:col>
      <xdr:colOff>38100</xdr:colOff>
      <xdr:row>39</xdr:row>
      <xdr:rowOff>105773</xdr:rowOff>
    </xdr:to>
    <xdr:sp macro="" textlink="">
      <xdr:nvSpPr>
        <xdr:cNvPr id="82" name="楕円 81">
          <a:extLst>
            <a:ext uri="{FF2B5EF4-FFF2-40B4-BE49-F238E27FC236}">
              <a16:creationId xmlns:a16="http://schemas.microsoft.com/office/drawing/2014/main" id="{6D02CB62-E177-4818-9095-7F87AB785950}"/>
            </a:ext>
          </a:extLst>
        </xdr:cNvPr>
        <xdr:cNvSpPr/>
      </xdr:nvSpPr>
      <xdr:spPr>
        <a:xfrm>
          <a:off x="1079500" y="6690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39</xdr:row>
      <xdr:rowOff>54973</xdr:rowOff>
    </xdr:from>
    <xdr:to>
      <xdr:col>10</xdr:col>
      <xdr:colOff>114300</xdr:colOff>
      <xdr:row>39</xdr:row>
      <xdr:rowOff>85997</xdr:rowOff>
    </xdr:to>
    <xdr:cxnSp macro="">
      <xdr:nvCxnSpPr>
        <xdr:cNvPr id="83" name="直線コネクタ 82">
          <a:extLst>
            <a:ext uri="{FF2B5EF4-FFF2-40B4-BE49-F238E27FC236}">
              <a16:creationId xmlns:a16="http://schemas.microsoft.com/office/drawing/2014/main" id="{8A089E0C-4B93-461E-BF5A-EF808CF55E6C}"/>
            </a:ext>
          </a:extLst>
        </xdr:cNvPr>
        <xdr:cNvCxnSpPr/>
      </xdr:nvCxnSpPr>
      <xdr:spPr>
        <a:xfrm>
          <a:off x="1130300" y="6741523"/>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71681</xdr:rowOff>
    </xdr:from>
    <xdr:ext cx="405111" cy="259045"/>
    <xdr:sp macro="" textlink="">
      <xdr:nvSpPr>
        <xdr:cNvPr id="84" name="n_1aveValue【道路】&#10;有形固定資産減価償却率">
          <a:extLst>
            <a:ext uri="{FF2B5EF4-FFF2-40B4-BE49-F238E27FC236}">
              <a16:creationId xmlns:a16="http://schemas.microsoft.com/office/drawing/2014/main" id="{4C999D88-971C-44C1-B2D9-598B80632266}"/>
            </a:ext>
          </a:extLst>
        </xdr:cNvPr>
        <xdr:cNvSpPr txBox="1"/>
      </xdr:nvSpPr>
      <xdr:spPr>
        <a:xfrm>
          <a:off x="3582044" y="64153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48821</xdr:rowOff>
    </xdr:from>
    <xdr:ext cx="405111" cy="259045"/>
    <xdr:sp macro="" textlink="">
      <xdr:nvSpPr>
        <xdr:cNvPr id="85" name="n_2aveValue【道路】&#10;有形固定資産減価償却率">
          <a:extLst>
            <a:ext uri="{FF2B5EF4-FFF2-40B4-BE49-F238E27FC236}">
              <a16:creationId xmlns:a16="http://schemas.microsoft.com/office/drawing/2014/main" id="{3943DFD3-C95A-4CB9-B3BA-BF281AE0CD34}"/>
            </a:ext>
          </a:extLst>
        </xdr:cNvPr>
        <xdr:cNvSpPr txBox="1"/>
      </xdr:nvSpPr>
      <xdr:spPr>
        <a:xfrm>
          <a:off x="2705744" y="63924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166387</xdr:rowOff>
    </xdr:from>
    <xdr:ext cx="405111" cy="259045"/>
    <xdr:sp macro="" textlink="">
      <xdr:nvSpPr>
        <xdr:cNvPr id="86" name="n_3aveValue【道路】&#10;有形固定資産減価償却率">
          <a:extLst>
            <a:ext uri="{FF2B5EF4-FFF2-40B4-BE49-F238E27FC236}">
              <a16:creationId xmlns:a16="http://schemas.microsoft.com/office/drawing/2014/main" id="{A161E512-0C6D-4314-A88C-830D9AEF075E}"/>
            </a:ext>
          </a:extLst>
        </xdr:cNvPr>
        <xdr:cNvSpPr txBox="1"/>
      </xdr:nvSpPr>
      <xdr:spPr>
        <a:xfrm>
          <a:off x="1816744" y="6338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141894</xdr:rowOff>
    </xdr:from>
    <xdr:ext cx="405111" cy="259045"/>
    <xdr:sp macro="" textlink="">
      <xdr:nvSpPr>
        <xdr:cNvPr id="87" name="n_4aveValue【道路】&#10;有形固定資産減価償却率">
          <a:extLst>
            <a:ext uri="{FF2B5EF4-FFF2-40B4-BE49-F238E27FC236}">
              <a16:creationId xmlns:a16="http://schemas.microsoft.com/office/drawing/2014/main" id="{0096EB5F-8D0B-47F7-AA32-EF2863C76471}"/>
            </a:ext>
          </a:extLst>
        </xdr:cNvPr>
        <xdr:cNvSpPr txBox="1"/>
      </xdr:nvSpPr>
      <xdr:spPr>
        <a:xfrm>
          <a:off x="927744" y="63140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20155</xdr:rowOff>
    </xdr:from>
    <xdr:ext cx="405111" cy="259045"/>
    <xdr:sp macro="" textlink="">
      <xdr:nvSpPr>
        <xdr:cNvPr id="88" name="n_1mainValue【道路】&#10;有形固定資産減価償却率">
          <a:extLst>
            <a:ext uri="{FF2B5EF4-FFF2-40B4-BE49-F238E27FC236}">
              <a16:creationId xmlns:a16="http://schemas.microsoft.com/office/drawing/2014/main" id="{4FA8BDF5-CF49-4C6F-95B8-C72B9F19EDDD}"/>
            </a:ext>
          </a:extLst>
        </xdr:cNvPr>
        <xdr:cNvSpPr txBox="1"/>
      </xdr:nvSpPr>
      <xdr:spPr>
        <a:xfrm>
          <a:off x="3582044" y="68781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158949</xdr:rowOff>
    </xdr:from>
    <xdr:ext cx="405111" cy="259045"/>
    <xdr:sp macro="" textlink="">
      <xdr:nvSpPr>
        <xdr:cNvPr id="89" name="n_2mainValue【道路】&#10;有形固定資産減価償却率">
          <a:extLst>
            <a:ext uri="{FF2B5EF4-FFF2-40B4-BE49-F238E27FC236}">
              <a16:creationId xmlns:a16="http://schemas.microsoft.com/office/drawing/2014/main" id="{BFD3600B-B70A-475B-9E4D-B27CD794AC07}"/>
            </a:ext>
          </a:extLst>
        </xdr:cNvPr>
        <xdr:cNvSpPr txBox="1"/>
      </xdr:nvSpPr>
      <xdr:spPr>
        <a:xfrm>
          <a:off x="2705744" y="68454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127924</xdr:rowOff>
    </xdr:from>
    <xdr:ext cx="405111" cy="259045"/>
    <xdr:sp macro="" textlink="">
      <xdr:nvSpPr>
        <xdr:cNvPr id="90" name="n_3mainValue【道路】&#10;有形固定資産減価償却率">
          <a:extLst>
            <a:ext uri="{FF2B5EF4-FFF2-40B4-BE49-F238E27FC236}">
              <a16:creationId xmlns:a16="http://schemas.microsoft.com/office/drawing/2014/main" id="{287FDAFE-CC78-4B1F-B80B-D57525781C36}"/>
            </a:ext>
          </a:extLst>
        </xdr:cNvPr>
        <xdr:cNvSpPr txBox="1"/>
      </xdr:nvSpPr>
      <xdr:spPr>
        <a:xfrm>
          <a:off x="1816744" y="68144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96900</xdr:rowOff>
    </xdr:from>
    <xdr:ext cx="405111" cy="259045"/>
    <xdr:sp macro="" textlink="">
      <xdr:nvSpPr>
        <xdr:cNvPr id="91" name="n_4mainValue【道路】&#10;有形固定資産減価償却率">
          <a:extLst>
            <a:ext uri="{FF2B5EF4-FFF2-40B4-BE49-F238E27FC236}">
              <a16:creationId xmlns:a16="http://schemas.microsoft.com/office/drawing/2014/main" id="{7A5399F9-921F-48DA-A3D5-93FC646DF3D7}"/>
            </a:ext>
          </a:extLst>
        </xdr:cNvPr>
        <xdr:cNvSpPr txBox="1"/>
      </xdr:nvSpPr>
      <xdr:spPr>
        <a:xfrm>
          <a:off x="927744" y="67834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ED5F42CB-995F-433B-8C7E-AF7289A3CA9D}"/>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F7F15963-8C22-43A5-8708-3FCA0AD2509B}"/>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2D1B275C-E8B1-4830-A59A-DE57284CB939}"/>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DEA7E25B-DE53-452C-85DE-64FCC447C5F7}"/>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F99FBFA4-F397-4689-AF90-D59F65F7C736}"/>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AB63ABBE-083D-4C84-80BD-89468DA238CC}"/>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49AF8908-14F2-4800-B066-89C15C09A86B}"/>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BA9C99A2-60E3-402C-811A-B6BB8AE2383E}"/>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a:extLst>
            <a:ext uri="{FF2B5EF4-FFF2-40B4-BE49-F238E27FC236}">
              <a16:creationId xmlns:a16="http://schemas.microsoft.com/office/drawing/2014/main" id="{1BC24A54-A6F9-4265-BC68-098398E78F06}"/>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1848AD7D-120D-4516-B688-670417667337}"/>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id="{627E2298-3214-4367-9C31-AD69A85EC38A}"/>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a16="http://schemas.microsoft.com/office/drawing/2014/main" id="{8FD70024-BE36-4C8F-94EB-558783DBDCE5}"/>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id="{E12F0DD2-72D7-4E7E-AE69-F807C73F697C}"/>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105" name="テキスト ボックス 104">
          <a:extLst>
            <a:ext uri="{FF2B5EF4-FFF2-40B4-BE49-F238E27FC236}">
              <a16:creationId xmlns:a16="http://schemas.microsoft.com/office/drawing/2014/main" id="{F5371CB0-AE64-43E5-AE54-4734F74B5238}"/>
            </a:ext>
          </a:extLst>
        </xdr:cNvPr>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id="{28EE8F0E-763A-4BFA-A42E-F472FF6191C8}"/>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107" name="テキスト ボックス 106">
          <a:extLst>
            <a:ext uri="{FF2B5EF4-FFF2-40B4-BE49-F238E27FC236}">
              <a16:creationId xmlns:a16="http://schemas.microsoft.com/office/drawing/2014/main" id="{1BCCA401-5B38-4D5E-B187-5AB50D7F1F10}"/>
            </a:ext>
          </a:extLst>
        </xdr:cNvPr>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id="{9C078F65-4D96-484D-A860-9F2EA5249D21}"/>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9" name="テキスト ボックス 108">
          <a:extLst>
            <a:ext uri="{FF2B5EF4-FFF2-40B4-BE49-F238E27FC236}">
              <a16:creationId xmlns:a16="http://schemas.microsoft.com/office/drawing/2014/main" id="{53F46BA5-C702-47AF-895C-65B9CAD5AC96}"/>
            </a:ext>
          </a:extLst>
        </xdr:cNvPr>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id="{49CC7E91-9DB5-478C-8CCB-CA66EFB1E75F}"/>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32</xdr:row>
      <xdr:rowOff>86377</xdr:rowOff>
    </xdr:from>
    <xdr:ext cx="685572" cy="259045"/>
    <xdr:sp macro="" textlink="">
      <xdr:nvSpPr>
        <xdr:cNvPr id="111" name="テキスト ボックス 110">
          <a:extLst>
            <a:ext uri="{FF2B5EF4-FFF2-40B4-BE49-F238E27FC236}">
              <a16:creationId xmlns:a16="http://schemas.microsoft.com/office/drawing/2014/main" id="{569C5126-70B0-4ED9-9172-9736291F2B34}"/>
            </a:ext>
          </a:extLst>
        </xdr:cNvPr>
        <xdr:cNvSpPr txBox="1"/>
      </xdr:nvSpPr>
      <xdr:spPr>
        <a:xfrm>
          <a:off x="5918428" y="557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14464C63-7EC3-48D3-A7FA-8FBBD45E8033}"/>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113" name="テキスト ボックス 112">
          <a:extLst>
            <a:ext uri="{FF2B5EF4-FFF2-40B4-BE49-F238E27FC236}">
              <a16:creationId xmlns:a16="http://schemas.microsoft.com/office/drawing/2014/main" id="{DB5B1768-D6F7-4D1E-8B9E-09890930D28A}"/>
            </a:ext>
          </a:extLst>
        </xdr:cNvPr>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道路】&#10;一人当たり延長グラフ枠">
          <a:extLst>
            <a:ext uri="{FF2B5EF4-FFF2-40B4-BE49-F238E27FC236}">
              <a16:creationId xmlns:a16="http://schemas.microsoft.com/office/drawing/2014/main" id="{8A968722-94DA-488C-9079-205B6EC55EB1}"/>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104559</xdr:rowOff>
    </xdr:from>
    <xdr:to>
      <xdr:col>54</xdr:col>
      <xdr:colOff>189865</xdr:colOff>
      <xdr:row>42</xdr:row>
      <xdr:rowOff>37474</xdr:rowOff>
    </xdr:to>
    <xdr:cxnSp macro="">
      <xdr:nvCxnSpPr>
        <xdr:cNvPr id="115" name="直線コネクタ 114">
          <a:extLst>
            <a:ext uri="{FF2B5EF4-FFF2-40B4-BE49-F238E27FC236}">
              <a16:creationId xmlns:a16="http://schemas.microsoft.com/office/drawing/2014/main" id="{60BE376B-4AF9-43E9-BE69-55FCE4D7C702}"/>
            </a:ext>
          </a:extLst>
        </xdr:cNvPr>
        <xdr:cNvCxnSpPr/>
      </xdr:nvCxnSpPr>
      <xdr:spPr>
        <a:xfrm flipV="1">
          <a:off x="10476865" y="5933859"/>
          <a:ext cx="0" cy="13045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41301</xdr:rowOff>
    </xdr:from>
    <xdr:ext cx="469744" cy="259045"/>
    <xdr:sp macro="" textlink="">
      <xdr:nvSpPr>
        <xdr:cNvPr id="116" name="【道路】&#10;一人当たり延長最小値テキスト">
          <a:extLst>
            <a:ext uri="{FF2B5EF4-FFF2-40B4-BE49-F238E27FC236}">
              <a16:creationId xmlns:a16="http://schemas.microsoft.com/office/drawing/2014/main" id="{129E5E45-220D-4AA8-9628-50E9E350E137}"/>
            </a:ext>
          </a:extLst>
        </xdr:cNvPr>
        <xdr:cNvSpPr txBox="1"/>
      </xdr:nvSpPr>
      <xdr:spPr>
        <a:xfrm>
          <a:off x="10515600" y="7242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37474</xdr:rowOff>
    </xdr:from>
    <xdr:to>
      <xdr:col>55</xdr:col>
      <xdr:colOff>88900</xdr:colOff>
      <xdr:row>42</xdr:row>
      <xdr:rowOff>37474</xdr:rowOff>
    </xdr:to>
    <xdr:cxnSp macro="">
      <xdr:nvCxnSpPr>
        <xdr:cNvPr id="117" name="直線コネクタ 116">
          <a:extLst>
            <a:ext uri="{FF2B5EF4-FFF2-40B4-BE49-F238E27FC236}">
              <a16:creationId xmlns:a16="http://schemas.microsoft.com/office/drawing/2014/main" id="{99ED3209-0D15-4CA0-BE30-F2B48E9C5769}"/>
            </a:ext>
          </a:extLst>
        </xdr:cNvPr>
        <xdr:cNvCxnSpPr/>
      </xdr:nvCxnSpPr>
      <xdr:spPr>
        <a:xfrm>
          <a:off x="10388600" y="7238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51236</xdr:rowOff>
    </xdr:from>
    <xdr:ext cx="690189" cy="259045"/>
    <xdr:sp macro="" textlink="">
      <xdr:nvSpPr>
        <xdr:cNvPr id="118" name="【道路】&#10;一人当たり延長最大値テキスト">
          <a:extLst>
            <a:ext uri="{FF2B5EF4-FFF2-40B4-BE49-F238E27FC236}">
              <a16:creationId xmlns:a16="http://schemas.microsoft.com/office/drawing/2014/main" id="{1B27EF43-4743-4FA0-A9F7-6D3EB2D6E3F2}"/>
            </a:ext>
          </a:extLst>
        </xdr:cNvPr>
        <xdr:cNvSpPr txBox="1"/>
      </xdr:nvSpPr>
      <xdr:spPr>
        <a:xfrm>
          <a:off x="10515600" y="570908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1,027.670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104559</xdr:rowOff>
    </xdr:from>
    <xdr:to>
      <xdr:col>55</xdr:col>
      <xdr:colOff>88900</xdr:colOff>
      <xdr:row>34</xdr:row>
      <xdr:rowOff>104559</xdr:rowOff>
    </xdr:to>
    <xdr:cxnSp macro="">
      <xdr:nvCxnSpPr>
        <xdr:cNvPr id="119" name="直線コネクタ 118">
          <a:extLst>
            <a:ext uri="{FF2B5EF4-FFF2-40B4-BE49-F238E27FC236}">
              <a16:creationId xmlns:a16="http://schemas.microsoft.com/office/drawing/2014/main" id="{3A020EA3-8C64-4936-B240-88A4E6BA4F4F}"/>
            </a:ext>
          </a:extLst>
        </xdr:cNvPr>
        <xdr:cNvCxnSpPr/>
      </xdr:nvCxnSpPr>
      <xdr:spPr>
        <a:xfrm>
          <a:off x="10388600" y="5933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111136</xdr:rowOff>
    </xdr:from>
    <xdr:ext cx="534377" cy="259045"/>
    <xdr:sp macro="" textlink="">
      <xdr:nvSpPr>
        <xdr:cNvPr id="120" name="【道路】&#10;一人当たり延長平均値テキスト">
          <a:extLst>
            <a:ext uri="{FF2B5EF4-FFF2-40B4-BE49-F238E27FC236}">
              <a16:creationId xmlns:a16="http://schemas.microsoft.com/office/drawing/2014/main" id="{5EE6589E-A0E8-4178-AE1D-4CFEA7E2DB38}"/>
            </a:ext>
          </a:extLst>
        </xdr:cNvPr>
        <xdr:cNvSpPr txBox="1"/>
      </xdr:nvSpPr>
      <xdr:spPr>
        <a:xfrm>
          <a:off x="10515600" y="69691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88259</xdr:rowOff>
    </xdr:from>
    <xdr:to>
      <xdr:col>55</xdr:col>
      <xdr:colOff>50800</xdr:colOff>
      <xdr:row>42</xdr:row>
      <xdr:rowOff>18409</xdr:rowOff>
    </xdr:to>
    <xdr:sp macro="" textlink="">
      <xdr:nvSpPr>
        <xdr:cNvPr id="121" name="フローチャート: 判断 120">
          <a:extLst>
            <a:ext uri="{FF2B5EF4-FFF2-40B4-BE49-F238E27FC236}">
              <a16:creationId xmlns:a16="http://schemas.microsoft.com/office/drawing/2014/main" id="{8CFDFD56-D34F-49F9-A13C-3B184F3676DE}"/>
            </a:ext>
          </a:extLst>
        </xdr:cNvPr>
        <xdr:cNvSpPr/>
      </xdr:nvSpPr>
      <xdr:spPr>
        <a:xfrm>
          <a:off x="10426700" y="7117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81782</xdr:rowOff>
    </xdr:from>
    <xdr:to>
      <xdr:col>50</xdr:col>
      <xdr:colOff>165100</xdr:colOff>
      <xdr:row>42</xdr:row>
      <xdr:rowOff>11932</xdr:rowOff>
    </xdr:to>
    <xdr:sp macro="" textlink="">
      <xdr:nvSpPr>
        <xdr:cNvPr id="122" name="フローチャート: 判断 121">
          <a:extLst>
            <a:ext uri="{FF2B5EF4-FFF2-40B4-BE49-F238E27FC236}">
              <a16:creationId xmlns:a16="http://schemas.microsoft.com/office/drawing/2014/main" id="{222FBB23-977C-43C3-964E-E4CCA585FC43}"/>
            </a:ext>
          </a:extLst>
        </xdr:cNvPr>
        <xdr:cNvSpPr/>
      </xdr:nvSpPr>
      <xdr:spPr>
        <a:xfrm>
          <a:off x="9588500" y="7111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67562</xdr:rowOff>
    </xdr:from>
    <xdr:to>
      <xdr:col>46</xdr:col>
      <xdr:colOff>38100</xdr:colOff>
      <xdr:row>41</xdr:row>
      <xdr:rowOff>169162</xdr:rowOff>
    </xdr:to>
    <xdr:sp macro="" textlink="">
      <xdr:nvSpPr>
        <xdr:cNvPr id="123" name="フローチャート: 判断 122">
          <a:extLst>
            <a:ext uri="{FF2B5EF4-FFF2-40B4-BE49-F238E27FC236}">
              <a16:creationId xmlns:a16="http://schemas.microsoft.com/office/drawing/2014/main" id="{60033933-C8EC-4595-8CF8-E1017745E4F7}"/>
            </a:ext>
          </a:extLst>
        </xdr:cNvPr>
        <xdr:cNvSpPr/>
      </xdr:nvSpPr>
      <xdr:spPr>
        <a:xfrm>
          <a:off x="8699500" y="709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85791</xdr:rowOff>
    </xdr:from>
    <xdr:to>
      <xdr:col>41</xdr:col>
      <xdr:colOff>101600</xdr:colOff>
      <xdr:row>42</xdr:row>
      <xdr:rowOff>15941</xdr:rowOff>
    </xdr:to>
    <xdr:sp macro="" textlink="">
      <xdr:nvSpPr>
        <xdr:cNvPr id="124" name="フローチャート: 判断 123">
          <a:extLst>
            <a:ext uri="{FF2B5EF4-FFF2-40B4-BE49-F238E27FC236}">
              <a16:creationId xmlns:a16="http://schemas.microsoft.com/office/drawing/2014/main" id="{D6D1E68A-173C-44B0-B40F-60CB13DBFE90}"/>
            </a:ext>
          </a:extLst>
        </xdr:cNvPr>
        <xdr:cNvSpPr/>
      </xdr:nvSpPr>
      <xdr:spPr>
        <a:xfrm>
          <a:off x="7810500" y="7115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41</xdr:row>
      <xdr:rowOff>83876</xdr:rowOff>
    </xdr:from>
    <xdr:to>
      <xdr:col>36</xdr:col>
      <xdr:colOff>165100</xdr:colOff>
      <xdr:row>42</xdr:row>
      <xdr:rowOff>14026</xdr:rowOff>
    </xdr:to>
    <xdr:sp macro="" textlink="">
      <xdr:nvSpPr>
        <xdr:cNvPr id="125" name="フローチャート: 判断 124">
          <a:extLst>
            <a:ext uri="{FF2B5EF4-FFF2-40B4-BE49-F238E27FC236}">
              <a16:creationId xmlns:a16="http://schemas.microsoft.com/office/drawing/2014/main" id="{86F60EDF-A24B-4E59-A692-888A8631DC56}"/>
            </a:ext>
          </a:extLst>
        </xdr:cNvPr>
        <xdr:cNvSpPr/>
      </xdr:nvSpPr>
      <xdr:spPr>
        <a:xfrm>
          <a:off x="6921500" y="7113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928AF62D-F5BF-43AB-8670-D56AB5047AEB}"/>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70280572-1DA6-404E-B6A9-021F657355EC}"/>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F60F23E9-2C53-460D-B27B-BAD4C271880B}"/>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BB6FB93A-0CEA-4EA2-AFA4-6EA92B057223}"/>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EC61949A-D5C5-4D62-80E6-2C68BE54129F}"/>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101016</xdr:rowOff>
    </xdr:from>
    <xdr:to>
      <xdr:col>55</xdr:col>
      <xdr:colOff>50800</xdr:colOff>
      <xdr:row>42</xdr:row>
      <xdr:rowOff>31166</xdr:rowOff>
    </xdr:to>
    <xdr:sp macro="" textlink="">
      <xdr:nvSpPr>
        <xdr:cNvPr id="131" name="楕円 130">
          <a:extLst>
            <a:ext uri="{FF2B5EF4-FFF2-40B4-BE49-F238E27FC236}">
              <a16:creationId xmlns:a16="http://schemas.microsoft.com/office/drawing/2014/main" id="{9625EBE2-B059-4539-9DE2-EDABC5B1B603}"/>
            </a:ext>
          </a:extLst>
        </xdr:cNvPr>
        <xdr:cNvSpPr/>
      </xdr:nvSpPr>
      <xdr:spPr>
        <a:xfrm>
          <a:off x="10426700" y="7130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66686</xdr:rowOff>
    </xdr:from>
    <xdr:ext cx="534377" cy="259045"/>
    <xdr:sp macro="" textlink="">
      <xdr:nvSpPr>
        <xdr:cNvPr id="132" name="【道路】&#10;一人当たり延長該当値テキスト">
          <a:extLst>
            <a:ext uri="{FF2B5EF4-FFF2-40B4-BE49-F238E27FC236}">
              <a16:creationId xmlns:a16="http://schemas.microsoft.com/office/drawing/2014/main" id="{7EA7F3BD-B33B-4BAE-942B-6E73D7CAFB7C}"/>
            </a:ext>
          </a:extLst>
        </xdr:cNvPr>
        <xdr:cNvSpPr txBox="1"/>
      </xdr:nvSpPr>
      <xdr:spPr>
        <a:xfrm>
          <a:off x="10515600" y="7096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101974</xdr:rowOff>
    </xdr:from>
    <xdr:to>
      <xdr:col>50</xdr:col>
      <xdr:colOff>165100</xdr:colOff>
      <xdr:row>42</xdr:row>
      <xdr:rowOff>32124</xdr:rowOff>
    </xdr:to>
    <xdr:sp macro="" textlink="">
      <xdr:nvSpPr>
        <xdr:cNvPr id="133" name="楕円 132">
          <a:extLst>
            <a:ext uri="{FF2B5EF4-FFF2-40B4-BE49-F238E27FC236}">
              <a16:creationId xmlns:a16="http://schemas.microsoft.com/office/drawing/2014/main" id="{46AE0117-8813-4059-9AA3-A62DEA90EEC5}"/>
            </a:ext>
          </a:extLst>
        </xdr:cNvPr>
        <xdr:cNvSpPr/>
      </xdr:nvSpPr>
      <xdr:spPr>
        <a:xfrm>
          <a:off x="9588500" y="7131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151816</xdr:rowOff>
    </xdr:from>
    <xdr:to>
      <xdr:col>55</xdr:col>
      <xdr:colOff>0</xdr:colOff>
      <xdr:row>41</xdr:row>
      <xdr:rowOff>152774</xdr:rowOff>
    </xdr:to>
    <xdr:cxnSp macro="">
      <xdr:nvCxnSpPr>
        <xdr:cNvPr id="134" name="直線コネクタ 133">
          <a:extLst>
            <a:ext uri="{FF2B5EF4-FFF2-40B4-BE49-F238E27FC236}">
              <a16:creationId xmlns:a16="http://schemas.microsoft.com/office/drawing/2014/main" id="{1DD4484A-93E8-4D1F-BB84-BE200E07EABB}"/>
            </a:ext>
          </a:extLst>
        </xdr:cNvPr>
        <xdr:cNvCxnSpPr/>
      </xdr:nvCxnSpPr>
      <xdr:spPr>
        <a:xfrm flipV="1">
          <a:off x="9639300" y="7181266"/>
          <a:ext cx="838200" cy="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102690</xdr:rowOff>
    </xdr:from>
    <xdr:to>
      <xdr:col>46</xdr:col>
      <xdr:colOff>38100</xdr:colOff>
      <xdr:row>42</xdr:row>
      <xdr:rowOff>32840</xdr:rowOff>
    </xdr:to>
    <xdr:sp macro="" textlink="">
      <xdr:nvSpPr>
        <xdr:cNvPr id="135" name="楕円 134">
          <a:extLst>
            <a:ext uri="{FF2B5EF4-FFF2-40B4-BE49-F238E27FC236}">
              <a16:creationId xmlns:a16="http://schemas.microsoft.com/office/drawing/2014/main" id="{2A5E6A7F-79B4-426D-933E-1569094FA8B5}"/>
            </a:ext>
          </a:extLst>
        </xdr:cNvPr>
        <xdr:cNvSpPr/>
      </xdr:nvSpPr>
      <xdr:spPr>
        <a:xfrm>
          <a:off x="8699500" y="7132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152774</xdr:rowOff>
    </xdr:from>
    <xdr:to>
      <xdr:col>50</xdr:col>
      <xdr:colOff>114300</xdr:colOff>
      <xdr:row>41</xdr:row>
      <xdr:rowOff>153490</xdr:rowOff>
    </xdr:to>
    <xdr:cxnSp macro="">
      <xdr:nvCxnSpPr>
        <xdr:cNvPr id="136" name="直線コネクタ 135">
          <a:extLst>
            <a:ext uri="{FF2B5EF4-FFF2-40B4-BE49-F238E27FC236}">
              <a16:creationId xmlns:a16="http://schemas.microsoft.com/office/drawing/2014/main" id="{75EBBA8D-94C3-4D5B-81C8-2DD0381415FE}"/>
            </a:ext>
          </a:extLst>
        </xdr:cNvPr>
        <xdr:cNvCxnSpPr/>
      </xdr:nvCxnSpPr>
      <xdr:spPr>
        <a:xfrm flipV="1">
          <a:off x="8750300" y="7182224"/>
          <a:ext cx="889000" cy="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102901</xdr:rowOff>
    </xdr:from>
    <xdr:to>
      <xdr:col>41</xdr:col>
      <xdr:colOff>101600</xdr:colOff>
      <xdr:row>42</xdr:row>
      <xdr:rowOff>33051</xdr:rowOff>
    </xdr:to>
    <xdr:sp macro="" textlink="">
      <xdr:nvSpPr>
        <xdr:cNvPr id="137" name="楕円 136">
          <a:extLst>
            <a:ext uri="{FF2B5EF4-FFF2-40B4-BE49-F238E27FC236}">
              <a16:creationId xmlns:a16="http://schemas.microsoft.com/office/drawing/2014/main" id="{8D237E2C-F084-43ED-84A3-77F593D96901}"/>
            </a:ext>
          </a:extLst>
        </xdr:cNvPr>
        <xdr:cNvSpPr/>
      </xdr:nvSpPr>
      <xdr:spPr>
        <a:xfrm>
          <a:off x="7810500" y="7132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153490</xdr:rowOff>
    </xdr:from>
    <xdr:to>
      <xdr:col>45</xdr:col>
      <xdr:colOff>177800</xdr:colOff>
      <xdr:row>41</xdr:row>
      <xdr:rowOff>153701</xdr:rowOff>
    </xdr:to>
    <xdr:cxnSp macro="">
      <xdr:nvCxnSpPr>
        <xdr:cNvPr id="138" name="直線コネクタ 137">
          <a:extLst>
            <a:ext uri="{FF2B5EF4-FFF2-40B4-BE49-F238E27FC236}">
              <a16:creationId xmlns:a16="http://schemas.microsoft.com/office/drawing/2014/main" id="{CEA020C4-7110-461E-898D-29559A78B58C}"/>
            </a:ext>
          </a:extLst>
        </xdr:cNvPr>
        <xdr:cNvCxnSpPr/>
      </xdr:nvCxnSpPr>
      <xdr:spPr>
        <a:xfrm flipV="1">
          <a:off x="7861300" y="7182940"/>
          <a:ext cx="889000" cy="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103381</xdr:rowOff>
    </xdr:from>
    <xdr:to>
      <xdr:col>36</xdr:col>
      <xdr:colOff>165100</xdr:colOff>
      <xdr:row>42</xdr:row>
      <xdr:rowOff>33531</xdr:rowOff>
    </xdr:to>
    <xdr:sp macro="" textlink="">
      <xdr:nvSpPr>
        <xdr:cNvPr id="139" name="楕円 138">
          <a:extLst>
            <a:ext uri="{FF2B5EF4-FFF2-40B4-BE49-F238E27FC236}">
              <a16:creationId xmlns:a16="http://schemas.microsoft.com/office/drawing/2014/main" id="{E5F2774B-0891-4203-9B96-7339A9CA2839}"/>
            </a:ext>
          </a:extLst>
        </xdr:cNvPr>
        <xdr:cNvSpPr/>
      </xdr:nvSpPr>
      <xdr:spPr>
        <a:xfrm>
          <a:off x="6921500" y="7132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153701</xdr:rowOff>
    </xdr:from>
    <xdr:to>
      <xdr:col>41</xdr:col>
      <xdr:colOff>50800</xdr:colOff>
      <xdr:row>41</xdr:row>
      <xdr:rowOff>154181</xdr:rowOff>
    </xdr:to>
    <xdr:cxnSp macro="">
      <xdr:nvCxnSpPr>
        <xdr:cNvPr id="140" name="直線コネクタ 139">
          <a:extLst>
            <a:ext uri="{FF2B5EF4-FFF2-40B4-BE49-F238E27FC236}">
              <a16:creationId xmlns:a16="http://schemas.microsoft.com/office/drawing/2014/main" id="{FA887715-1E85-4E95-B149-335FE8CACBDE}"/>
            </a:ext>
          </a:extLst>
        </xdr:cNvPr>
        <xdr:cNvCxnSpPr/>
      </xdr:nvCxnSpPr>
      <xdr:spPr>
        <a:xfrm flipV="1">
          <a:off x="6972300" y="7183151"/>
          <a:ext cx="889000" cy="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40</xdr:row>
      <xdr:rowOff>28459</xdr:rowOff>
    </xdr:from>
    <xdr:ext cx="534377" cy="259045"/>
    <xdr:sp macro="" textlink="">
      <xdr:nvSpPr>
        <xdr:cNvPr id="141" name="n_1aveValue【道路】&#10;一人当たり延長">
          <a:extLst>
            <a:ext uri="{FF2B5EF4-FFF2-40B4-BE49-F238E27FC236}">
              <a16:creationId xmlns:a16="http://schemas.microsoft.com/office/drawing/2014/main" id="{8D6AC2AA-9216-41EE-9C17-5CBDDF5160D1}"/>
            </a:ext>
          </a:extLst>
        </xdr:cNvPr>
        <xdr:cNvSpPr txBox="1"/>
      </xdr:nvSpPr>
      <xdr:spPr>
        <a:xfrm>
          <a:off x="9359411" y="6886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14239</xdr:rowOff>
    </xdr:from>
    <xdr:ext cx="534377" cy="259045"/>
    <xdr:sp macro="" textlink="">
      <xdr:nvSpPr>
        <xdr:cNvPr id="142" name="n_2aveValue【道路】&#10;一人当たり延長">
          <a:extLst>
            <a:ext uri="{FF2B5EF4-FFF2-40B4-BE49-F238E27FC236}">
              <a16:creationId xmlns:a16="http://schemas.microsoft.com/office/drawing/2014/main" id="{896BDE7F-E1E6-425F-BFBB-AD74E2F992A8}"/>
            </a:ext>
          </a:extLst>
        </xdr:cNvPr>
        <xdr:cNvSpPr txBox="1"/>
      </xdr:nvSpPr>
      <xdr:spPr>
        <a:xfrm>
          <a:off x="8483111" y="6872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32468</xdr:rowOff>
    </xdr:from>
    <xdr:ext cx="534377" cy="259045"/>
    <xdr:sp macro="" textlink="">
      <xdr:nvSpPr>
        <xdr:cNvPr id="143" name="n_3aveValue【道路】&#10;一人当たり延長">
          <a:extLst>
            <a:ext uri="{FF2B5EF4-FFF2-40B4-BE49-F238E27FC236}">
              <a16:creationId xmlns:a16="http://schemas.microsoft.com/office/drawing/2014/main" id="{9CEE7D8F-B068-4E12-AE68-8CD8F32E5844}"/>
            </a:ext>
          </a:extLst>
        </xdr:cNvPr>
        <xdr:cNvSpPr txBox="1"/>
      </xdr:nvSpPr>
      <xdr:spPr>
        <a:xfrm>
          <a:off x="7594111" y="6890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30553</xdr:rowOff>
    </xdr:from>
    <xdr:ext cx="534377" cy="259045"/>
    <xdr:sp macro="" textlink="">
      <xdr:nvSpPr>
        <xdr:cNvPr id="144" name="n_4aveValue【道路】&#10;一人当たり延長">
          <a:extLst>
            <a:ext uri="{FF2B5EF4-FFF2-40B4-BE49-F238E27FC236}">
              <a16:creationId xmlns:a16="http://schemas.microsoft.com/office/drawing/2014/main" id="{385EB613-474A-46C6-9F1A-072859D6181C}"/>
            </a:ext>
          </a:extLst>
        </xdr:cNvPr>
        <xdr:cNvSpPr txBox="1"/>
      </xdr:nvSpPr>
      <xdr:spPr>
        <a:xfrm>
          <a:off x="6705111" y="6888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42</xdr:row>
      <xdr:rowOff>23251</xdr:rowOff>
    </xdr:from>
    <xdr:ext cx="534377" cy="259045"/>
    <xdr:sp macro="" textlink="">
      <xdr:nvSpPr>
        <xdr:cNvPr id="145" name="n_1mainValue【道路】&#10;一人当たり延長">
          <a:extLst>
            <a:ext uri="{FF2B5EF4-FFF2-40B4-BE49-F238E27FC236}">
              <a16:creationId xmlns:a16="http://schemas.microsoft.com/office/drawing/2014/main" id="{8C60ECFD-9F1A-484B-8B69-32201EBD1114}"/>
            </a:ext>
          </a:extLst>
        </xdr:cNvPr>
        <xdr:cNvSpPr txBox="1"/>
      </xdr:nvSpPr>
      <xdr:spPr>
        <a:xfrm>
          <a:off x="9359411" y="7224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42</xdr:row>
      <xdr:rowOff>23967</xdr:rowOff>
    </xdr:from>
    <xdr:ext cx="534377" cy="259045"/>
    <xdr:sp macro="" textlink="">
      <xdr:nvSpPr>
        <xdr:cNvPr id="146" name="n_2mainValue【道路】&#10;一人当たり延長">
          <a:extLst>
            <a:ext uri="{FF2B5EF4-FFF2-40B4-BE49-F238E27FC236}">
              <a16:creationId xmlns:a16="http://schemas.microsoft.com/office/drawing/2014/main" id="{A05A2B63-A136-412C-90D7-AA7E61153BB4}"/>
            </a:ext>
          </a:extLst>
        </xdr:cNvPr>
        <xdr:cNvSpPr txBox="1"/>
      </xdr:nvSpPr>
      <xdr:spPr>
        <a:xfrm>
          <a:off x="8483111" y="7224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42</xdr:row>
      <xdr:rowOff>24178</xdr:rowOff>
    </xdr:from>
    <xdr:ext cx="534377" cy="259045"/>
    <xdr:sp macro="" textlink="">
      <xdr:nvSpPr>
        <xdr:cNvPr id="147" name="n_3mainValue【道路】&#10;一人当たり延長">
          <a:extLst>
            <a:ext uri="{FF2B5EF4-FFF2-40B4-BE49-F238E27FC236}">
              <a16:creationId xmlns:a16="http://schemas.microsoft.com/office/drawing/2014/main" id="{B33A2C7D-520A-421C-8F37-83AE0F74764C}"/>
            </a:ext>
          </a:extLst>
        </xdr:cNvPr>
        <xdr:cNvSpPr txBox="1"/>
      </xdr:nvSpPr>
      <xdr:spPr>
        <a:xfrm>
          <a:off x="7594111" y="7225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42</xdr:row>
      <xdr:rowOff>24658</xdr:rowOff>
    </xdr:from>
    <xdr:ext cx="534377" cy="259045"/>
    <xdr:sp macro="" textlink="">
      <xdr:nvSpPr>
        <xdr:cNvPr id="148" name="n_4mainValue【道路】&#10;一人当たり延長">
          <a:extLst>
            <a:ext uri="{FF2B5EF4-FFF2-40B4-BE49-F238E27FC236}">
              <a16:creationId xmlns:a16="http://schemas.microsoft.com/office/drawing/2014/main" id="{732CDED1-E664-4CEF-8656-CAA8760C1BEA}"/>
            </a:ext>
          </a:extLst>
        </xdr:cNvPr>
        <xdr:cNvSpPr txBox="1"/>
      </xdr:nvSpPr>
      <xdr:spPr>
        <a:xfrm>
          <a:off x="6705111" y="7225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B5A91113-C92C-402D-9E00-85D7256F581A}"/>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1A892838-EB10-4C23-BE48-790DD1FFFCA2}"/>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0A95867F-B1B8-4A8B-B61E-B2AC2BE163BD}"/>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A4BB12BC-B270-44DC-AB22-84E491095BB5}"/>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33615658-9122-49BB-9EE9-9033D043A82E}"/>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AD411244-DD12-49BE-A3E9-870D7F19BC3C}"/>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4F084FD7-4372-4875-85BC-8586EF876F0C}"/>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25EC1A5B-E42C-414E-972A-446E52AA05DE}"/>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id="{D3AC9B42-7097-43F1-9ADC-14801C9EEA17}"/>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id="{95AEFC01-9CDB-4327-9D21-596674288C6F}"/>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a:extLst>
            <a:ext uri="{FF2B5EF4-FFF2-40B4-BE49-F238E27FC236}">
              <a16:creationId xmlns:a16="http://schemas.microsoft.com/office/drawing/2014/main" id="{CADA45D0-015B-4703-A32D-743FB5608F56}"/>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a:extLst>
            <a:ext uri="{FF2B5EF4-FFF2-40B4-BE49-F238E27FC236}">
              <a16:creationId xmlns:a16="http://schemas.microsoft.com/office/drawing/2014/main" id="{36319F26-6B9C-448C-9A3C-57A2896D13E2}"/>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a:extLst>
            <a:ext uri="{FF2B5EF4-FFF2-40B4-BE49-F238E27FC236}">
              <a16:creationId xmlns:a16="http://schemas.microsoft.com/office/drawing/2014/main" id="{EF37B320-220E-44A7-8D2D-34243456B867}"/>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a:extLst>
            <a:ext uri="{FF2B5EF4-FFF2-40B4-BE49-F238E27FC236}">
              <a16:creationId xmlns:a16="http://schemas.microsoft.com/office/drawing/2014/main" id="{D37C304C-98D7-434A-B559-4063410437AB}"/>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a:extLst>
            <a:ext uri="{FF2B5EF4-FFF2-40B4-BE49-F238E27FC236}">
              <a16:creationId xmlns:a16="http://schemas.microsoft.com/office/drawing/2014/main" id="{6D002444-2DAE-432E-AF74-E28268F0DC0C}"/>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a:extLst>
            <a:ext uri="{FF2B5EF4-FFF2-40B4-BE49-F238E27FC236}">
              <a16:creationId xmlns:a16="http://schemas.microsoft.com/office/drawing/2014/main" id="{BBCEC2DF-936F-4C56-9878-92B1FF013FD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a:extLst>
            <a:ext uri="{FF2B5EF4-FFF2-40B4-BE49-F238E27FC236}">
              <a16:creationId xmlns:a16="http://schemas.microsoft.com/office/drawing/2014/main" id="{45894A2F-DBF8-4C55-B124-112EBA42B858}"/>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a:extLst>
            <a:ext uri="{FF2B5EF4-FFF2-40B4-BE49-F238E27FC236}">
              <a16:creationId xmlns:a16="http://schemas.microsoft.com/office/drawing/2014/main" id="{A44CA6E3-3615-4647-BA49-7EFD4BD35A5E}"/>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a:extLst>
            <a:ext uri="{FF2B5EF4-FFF2-40B4-BE49-F238E27FC236}">
              <a16:creationId xmlns:a16="http://schemas.microsoft.com/office/drawing/2014/main" id="{D93E61E8-5309-43C3-93DC-9B32D2BE06DC}"/>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a:extLst>
            <a:ext uri="{FF2B5EF4-FFF2-40B4-BE49-F238E27FC236}">
              <a16:creationId xmlns:a16="http://schemas.microsoft.com/office/drawing/2014/main" id="{B5D6C360-A387-4284-9178-C3DAFBB14531}"/>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a:extLst>
            <a:ext uri="{FF2B5EF4-FFF2-40B4-BE49-F238E27FC236}">
              <a16:creationId xmlns:a16="http://schemas.microsoft.com/office/drawing/2014/main" id="{BD21D883-28D9-4DC5-BB28-480F05B926B6}"/>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a:extLst>
            <a:ext uri="{FF2B5EF4-FFF2-40B4-BE49-F238E27FC236}">
              <a16:creationId xmlns:a16="http://schemas.microsoft.com/office/drawing/2014/main" id="{54F3E2FC-51F2-4D8A-8997-6BEA7E428B7F}"/>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a:extLst>
            <a:ext uri="{FF2B5EF4-FFF2-40B4-BE49-F238E27FC236}">
              <a16:creationId xmlns:a16="http://schemas.microsoft.com/office/drawing/2014/main" id="{A662053E-0638-47B6-AEAF-986CE1748B56}"/>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a:extLst>
            <a:ext uri="{FF2B5EF4-FFF2-40B4-BE49-F238E27FC236}">
              <a16:creationId xmlns:a16="http://schemas.microsoft.com/office/drawing/2014/main" id="{8D34884D-0349-40F6-84EF-3C340BC6250E}"/>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橋りょう・トンネル】&#10;有形固定資産減価償却率グラフ枠">
          <a:extLst>
            <a:ext uri="{FF2B5EF4-FFF2-40B4-BE49-F238E27FC236}">
              <a16:creationId xmlns:a16="http://schemas.microsoft.com/office/drawing/2014/main" id="{273D9DDE-096C-44E4-8698-7CF46CCE2892}"/>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91440</xdr:rowOff>
    </xdr:from>
    <xdr:to>
      <xdr:col>24</xdr:col>
      <xdr:colOff>62865</xdr:colOff>
      <xdr:row>64</xdr:row>
      <xdr:rowOff>53884</xdr:rowOff>
    </xdr:to>
    <xdr:cxnSp macro="">
      <xdr:nvCxnSpPr>
        <xdr:cNvPr id="174" name="直線コネクタ 173">
          <a:extLst>
            <a:ext uri="{FF2B5EF4-FFF2-40B4-BE49-F238E27FC236}">
              <a16:creationId xmlns:a16="http://schemas.microsoft.com/office/drawing/2014/main" id="{D52622B1-608D-4C72-99D2-F0B8BC85E988}"/>
            </a:ext>
          </a:extLst>
        </xdr:cNvPr>
        <xdr:cNvCxnSpPr/>
      </xdr:nvCxnSpPr>
      <xdr:spPr>
        <a:xfrm flipV="1">
          <a:off x="4634865" y="9521190"/>
          <a:ext cx="0" cy="15054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57711</xdr:rowOff>
    </xdr:from>
    <xdr:ext cx="405111" cy="259045"/>
    <xdr:sp macro="" textlink="">
      <xdr:nvSpPr>
        <xdr:cNvPr id="175" name="【橋りょう・トンネル】&#10;有形固定資産減価償却率最小値テキスト">
          <a:extLst>
            <a:ext uri="{FF2B5EF4-FFF2-40B4-BE49-F238E27FC236}">
              <a16:creationId xmlns:a16="http://schemas.microsoft.com/office/drawing/2014/main" id="{FA0C37CD-B828-4DD6-A6A5-9DAFC1397AF6}"/>
            </a:ext>
          </a:extLst>
        </xdr:cNvPr>
        <xdr:cNvSpPr txBox="1"/>
      </xdr:nvSpPr>
      <xdr:spPr>
        <a:xfrm>
          <a:off x="4673600" y="110305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53884</xdr:rowOff>
    </xdr:from>
    <xdr:to>
      <xdr:col>24</xdr:col>
      <xdr:colOff>152400</xdr:colOff>
      <xdr:row>64</xdr:row>
      <xdr:rowOff>53884</xdr:rowOff>
    </xdr:to>
    <xdr:cxnSp macro="">
      <xdr:nvCxnSpPr>
        <xdr:cNvPr id="176" name="直線コネクタ 175">
          <a:extLst>
            <a:ext uri="{FF2B5EF4-FFF2-40B4-BE49-F238E27FC236}">
              <a16:creationId xmlns:a16="http://schemas.microsoft.com/office/drawing/2014/main" id="{DB2490F2-ED72-475E-B02A-3E0664EDC1F6}"/>
            </a:ext>
          </a:extLst>
        </xdr:cNvPr>
        <xdr:cNvCxnSpPr/>
      </xdr:nvCxnSpPr>
      <xdr:spPr>
        <a:xfrm>
          <a:off x="4546600" y="11026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38117</xdr:rowOff>
    </xdr:from>
    <xdr:ext cx="340478" cy="259045"/>
    <xdr:sp macro="" textlink="">
      <xdr:nvSpPr>
        <xdr:cNvPr id="177" name="【橋りょう・トンネル】&#10;有形固定資産減価償却率最大値テキスト">
          <a:extLst>
            <a:ext uri="{FF2B5EF4-FFF2-40B4-BE49-F238E27FC236}">
              <a16:creationId xmlns:a16="http://schemas.microsoft.com/office/drawing/2014/main" id="{23CA698A-2C4E-4EED-9B91-159C6EC10958}"/>
            </a:ext>
          </a:extLst>
        </xdr:cNvPr>
        <xdr:cNvSpPr txBox="1"/>
      </xdr:nvSpPr>
      <xdr:spPr>
        <a:xfrm>
          <a:off x="4673600" y="929641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91440</xdr:rowOff>
    </xdr:from>
    <xdr:to>
      <xdr:col>24</xdr:col>
      <xdr:colOff>152400</xdr:colOff>
      <xdr:row>55</xdr:row>
      <xdr:rowOff>91440</xdr:rowOff>
    </xdr:to>
    <xdr:cxnSp macro="">
      <xdr:nvCxnSpPr>
        <xdr:cNvPr id="178" name="直線コネクタ 177">
          <a:extLst>
            <a:ext uri="{FF2B5EF4-FFF2-40B4-BE49-F238E27FC236}">
              <a16:creationId xmlns:a16="http://schemas.microsoft.com/office/drawing/2014/main" id="{8C105EA3-CBAA-40D6-9C12-E53CB1AA3AC8}"/>
            </a:ext>
          </a:extLst>
        </xdr:cNvPr>
        <xdr:cNvCxnSpPr/>
      </xdr:nvCxnSpPr>
      <xdr:spPr>
        <a:xfrm>
          <a:off x="4546600" y="9521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133730</xdr:rowOff>
    </xdr:from>
    <xdr:ext cx="405111" cy="259045"/>
    <xdr:sp macro="" textlink="">
      <xdr:nvSpPr>
        <xdr:cNvPr id="179" name="【橋りょう・トンネル】&#10;有形固定資産減価償却率平均値テキスト">
          <a:extLst>
            <a:ext uri="{FF2B5EF4-FFF2-40B4-BE49-F238E27FC236}">
              <a16:creationId xmlns:a16="http://schemas.microsoft.com/office/drawing/2014/main" id="{9A1E713F-3792-4FAF-950D-237AE7462433}"/>
            </a:ext>
          </a:extLst>
        </xdr:cNvPr>
        <xdr:cNvSpPr txBox="1"/>
      </xdr:nvSpPr>
      <xdr:spPr>
        <a:xfrm>
          <a:off x="4673600" y="1024928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110853</xdr:rowOff>
    </xdr:from>
    <xdr:to>
      <xdr:col>24</xdr:col>
      <xdr:colOff>114300</xdr:colOff>
      <xdr:row>61</xdr:row>
      <xdr:rowOff>41003</xdr:rowOff>
    </xdr:to>
    <xdr:sp macro="" textlink="">
      <xdr:nvSpPr>
        <xdr:cNvPr id="180" name="フローチャート: 判断 179">
          <a:extLst>
            <a:ext uri="{FF2B5EF4-FFF2-40B4-BE49-F238E27FC236}">
              <a16:creationId xmlns:a16="http://schemas.microsoft.com/office/drawing/2014/main" id="{00A2FDB3-5780-47F3-98AF-5B6C3C89B4F6}"/>
            </a:ext>
          </a:extLst>
        </xdr:cNvPr>
        <xdr:cNvSpPr/>
      </xdr:nvSpPr>
      <xdr:spPr>
        <a:xfrm>
          <a:off x="4584700" y="1039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71665</xdr:rowOff>
    </xdr:from>
    <xdr:to>
      <xdr:col>20</xdr:col>
      <xdr:colOff>38100</xdr:colOff>
      <xdr:row>61</xdr:row>
      <xdr:rowOff>1815</xdr:rowOff>
    </xdr:to>
    <xdr:sp macro="" textlink="">
      <xdr:nvSpPr>
        <xdr:cNvPr id="181" name="フローチャート: 判断 180">
          <a:extLst>
            <a:ext uri="{FF2B5EF4-FFF2-40B4-BE49-F238E27FC236}">
              <a16:creationId xmlns:a16="http://schemas.microsoft.com/office/drawing/2014/main" id="{FAB7DD36-5A60-4B26-A876-697E8F469352}"/>
            </a:ext>
          </a:extLst>
        </xdr:cNvPr>
        <xdr:cNvSpPr/>
      </xdr:nvSpPr>
      <xdr:spPr>
        <a:xfrm>
          <a:off x="3746500" y="10358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37374</xdr:rowOff>
    </xdr:from>
    <xdr:to>
      <xdr:col>15</xdr:col>
      <xdr:colOff>101600</xdr:colOff>
      <xdr:row>60</xdr:row>
      <xdr:rowOff>138974</xdr:rowOff>
    </xdr:to>
    <xdr:sp macro="" textlink="">
      <xdr:nvSpPr>
        <xdr:cNvPr id="182" name="フローチャート: 判断 181">
          <a:extLst>
            <a:ext uri="{FF2B5EF4-FFF2-40B4-BE49-F238E27FC236}">
              <a16:creationId xmlns:a16="http://schemas.microsoft.com/office/drawing/2014/main" id="{A0B4FA4C-B3B6-4620-8A09-DD60429EB928}"/>
            </a:ext>
          </a:extLst>
        </xdr:cNvPr>
        <xdr:cNvSpPr/>
      </xdr:nvSpPr>
      <xdr:spPr>
        <a:xfrm>
          <a:off x="2857500" y="1032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22678</xdr:rowOff>
    </xdr:from>
    <xdr:to>
      <xdr:col>10</xdr:col>
      <xdr:colOff>165100</xdr:colOff>
      <xdr:row>60</xdr:row>
      <xdr:rowOff>124278</xdr:rowOff>
    </xdr:to>
    <xdr:sp macro="" textlink="">
      <xdr:nvSpPr>
        <xdr:cNvPr id="183" name="フローチャート: 判断 182">
          <a:extLst>
            <a:ext uri="{FF2B5EF4-FFF2-40B4-BE49-F238E27FC236}">
              <a16:creationId xmlns:a16="http://schemas.microsoft.com/office/drawing/2014/main" id="{AE1E4157-D817-4CFE-B3DB-EEC64CDC9FBC}"/>
            </a:ext>
          </a:extLst>
        </xdr:cNvPr>
        <xdr:cNvSpPr/>
      </xdr:nvSpPr>
      <xdr:spPr>
        <a:xfrm>
          <a:off x="1968500" y="10309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153307</xdr:rowOff>
    </xdr:from>
    <xdr:to>
      <xdr:col>6</xdr:col>
      <xdr:colOff>38100</xdr:colOff>
      <xdr:row>60</xdr:row>
      <xdr:rowOff>83457</xdr:rowOff>
    </xdr:to>
    <xdr:sp macro="" textlink="">
      <xdr:nvSpPr>
        <xdr:cNvPr id="184" name="フローチャート: 判断 183">
          <a:extLst>
            <a:ext uri="{FF2B5EF4-FFF2-40B4-BE49-F238E27FC236}">
              <a16:creationId xmlns:a16="http://schemas.microsoft.com/office/drawing/2014/main" id="{0D6DE1E4-5364-49B1-9978-9D202181BFAC}"/>
            </a:ext>
          </a:extLst>
        </xdr:cNvPr>
        <xdr:cNvSpPr/>
      </xdr:nvSpPr>
      <xdr:spPr>
        <a:xfrm>
          <a:off x="1079500" y="1026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683E8D62-7617-415B-8053-23DE0158B68B}"/>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37C6A81B-6260-41C4-981A-A99DE2D2BB0C}"/>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AB6D9B06-18E7-4C5F-B024-6723F90BE26D}"/>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F9BDED40-9820-4543-B936-BAF589B8ACF2}"/>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9F6BEE58-F256-41A7-9303-C5DFC653E629}"/>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40640</xdr:rowOff>
    </xdr:from>
    <xdr:to>
      <xdr:col>24</xdr:col>
      <xdr:colOff>114300</xdr:colOff>
      <xdr:row>61</xdr:row>
      <xdr:rowOff>142240</xdr:rowOff>
    </xdr:to>
    <xdr:sp macro="" textlink="">
      <xdr:nvSpPr>
        <xdr:cNvPr id="190" name="楕円 189">
          <a:extLst>
            <a:ext uri="{FF2B5EF4-FFF2-40B4-BE49-F238E27FC236}">
              <a16:creationId xmlns:a16="http://schemas.microsoft.com/office/drawing/2014/main" id="{9B1E9FF0-A41E-4534-B919-35A31AE47FB2}"/>
            </a:ext>
          </a:extLst>
        </xdr:cNvPr>
        <xdr:cNvSpPr/>
      </xdr:nvSpPr>
      <xdr:spPr>
        <a:xfrm>
          <a:off x="4584700" y="10499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19067</xdr:rowOff>
    </xdr:from>
    <xdr:ext cx="405111" cy="259045"/>
    <xdr:sp macro="" textlink="">
      <xdr:nvSpPr>
        <xdr:cNvPr id="191" name="【橋りょう・トンネル】&#10;有形固定資産減価償却率該当値テキスト">
          <a:extLst>
            <a:ext uri="{FF2B5EF4-FFF2-40B4-BE49-F238E27FC236}">
              <a16:creationId xmlns:a16="http://schemas.microsoft.com/office/drawing/2014/main" id="{3E6F830C-498F-4139-B68A-4FEC344E0D7D}"/>
            </a:ext>
          </a:extLst>
        </xdr:cNvPr>
        <xdr:cNvSpPr txBox="1"/>
      </xdr:nvSpPr>
      <xdr:spPr>
        <a:xfrm>
          <a:off x="4673600" y="10477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25944</xdr:rowOff>
    </xdr:from>
    <xdr:to>
      <xdr:col>20</xdr:col>
      <xdr:colOff>38100</xdr:colOff>
      <xdr:row>61</xdr:row>
      <xdr:rowOff>127544</xdr:rowOff>
    </xdr:to>
    <xdr:sp macro="" textlink="">
      <xdr:nvSpPr>
        <xdr:cNvPr id="192" name="楕円 191">
          <a:extLst>
            <a:ext uri="{FF2B5EF4-FFF2-40B4-BE49-F238E27FC236}">
              <a16:creationId xmlns:a16="http://schemas.microsoft.com/office/drawing/2014/main" id="{71A4B502-140B-4A70-AD37-8C1955E8A055}"/>
            </a:ext>
          </a:extLst>
        </xdr:cNvPr>
        <xdr:cNvSpPr/>
      </xdr:nvSpPr>
      <xdr:spPr>
        <a:xfrm>
          <a:off x="3746500" y="10484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76744</xdr:rowOff>
    </xdr:from>
    <xdr:to>
      <xdr:col>24</xdr:col>
      <xdr:colOff>63500</xdr:colOff>
      <xdr:row>61</xdr:row>
      <xdr:rowOff>91440</xdr:rowOff>
    </xdr:to>
    <xdr:cxnSp macro="">
      <xdr:nvCxnSpPr>
        <xdr:cNvPr id="193" name="直線コネクタ 192">
          <a:extLst>
            <a:ext uri="{FF2B5EF4-FFF2-40B4-BE49-F238E27FC236}">
              <a16:creationId xmlns:a16="http://schemas.microsoft.com/office/drawing/2014/main" id="{24F7D639-E3C0-4B17-BB57-9BC5D3BAAF83}"/>
            </a:ext>
          </a:extLst>
        </xdr:cNvPr>
        <xdr:cNvCxnSpPr/>
      </xdr:nvCxnSpPr>
      <xdr:spPr>
        <a:xfrm>
          <a:off x="3797300" y="10535194"/>
          <a:ext cx="8382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1451</xdr:rowOff>
    </xdr:from>
    <xdr:to>
      <xdr:col>15</xdr:col>
      <xdr:colOff>101600</xdr:colOff>
      <xdr:row>61</xdr:row>
      <xdr:rowOff>103051</xdr:rowOff>
    </xdr:to>
    <xdr:sp macro="" textlink="">
      <xdr:nvSpPr>
        <xdr:cNvPr id="194" name="楕円 193">
          <a:extLst>
            <a:ext uri="{FF2B5EF4-FFF2-40B4-BE49-F238E27FC236}">
              <a16:creationId xmlns:a16="http://schemas.microsoft.com/office/drawing/2014/main" id="{048995E4-55CC-4C21-AADE-286017F2D107}"/>
            </a:ext>
          </a:extLst>
        </xdr:cNvPr>
        <xdr:cNvSpPr/>
      </xdr:nvSpPr>
      <xdr:spPr>
        <a:xfrm>
          <a:off x="2857500" y="10459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52251</xdr:rowOff>
    </xdr:from>
    <xdr:to>
      <xdr:col>19</xdr:col>
      <xdr:colOff>177800</xdr:colOff>
      <xdr:row>61</xdr:row>
      <xdr:rowOff>76744</xdr:rowOff>
    </xdr:to>
    <xdr:cxnSp macro="">
      <xdr:nvCxnSpPr>
        <xdr:cNvPr id="195" name="直線コネクタ 194">
          <a:extLst>
            <a:ext uri="{FF2B5EF4-FFF2-40B4-BE49-F238E27FC236}">
              <a16:creationId xmlns:a16="http://schemas.microsoft.com/office/drawing/2014/main" id="{385AC538-40C0-4926-8460-9000D67BA682}"/>
            </a:ext>
          </a:extLst>
        </xdr:cNvPr>
        <xdr:cNvCxnSpPr/>
      </xdr:nvCxnSpPr>
      <xdr:spPr>
        <a:xfrm>
          <a:off x="2908300" y="10510701"/>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154940</xdr:rowOff>
    </xdr:from>
    <xdr:to>
      <xdr:col>10</xdr:col>
      <xdr:colOff>165100</xdr:colOff>
      <xdr:row>61</xdr:row>
      <xdr:rowOff>85090</xdr:rowOff>
    </xdr:to>
    <xdr:sp macro="" textlink="">
      <xdr:nvSpPr>
        <xdr:cNvPr id="196" name="楕円 195">
          <a:extLst>
            <a:ext uri="{FF2B5EF4-FFF2-40B4-BE49-F238E27FC236}">
              <a16:creationId xmlns:a16="http://schemas.microsoft.com/office/drawing/2014/main" id="{BD1BC486-B6D1-4011-9340-C9589F5386C4}"/>
            </a:ext>
          </a:extLst>
        </xdr:cNvPr>
        <xdr:cNvSpPr/>
      </xdr:nvSpPr>
      <xdr:spPr>
        <a:xfrm>
          <a:off x="1968500" y="1044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34290</xdr:rowOff>
    </xdr:from>
    <xdr:to>
      <xdr:col>15</xdr:col>
      <xdr:colOff>50800</xdr:colOff>
      <xdr:row>61</xdr:row>
      <xdr:rowOff>52251</xdr:rowOff>
    </xdr:to>
    <xdr:cxnSp macro="">
      <xdr:nvCxnSpPr>
        <xdr:cNvPr id="197" name="直線コネクタ 196">
          <a:extLst>
            <a:ext uri="{FF2B5EF4-FFF2-40B4-BE49-F238E27FC236}">
              <a16:creationId xmlns:a16="http://schemas.microsoft.com/office/drawing/2014/main" id="{135ED9F6-1886-4361-B441-14A5F67D1962}"/>
            </a:ext>
          </a:extLst>
        </xdr:cNvPr>
        <xdr:cNvCxnSpPr/>
      </xdr:nvCxnSpPr>
      <xdr:spPr>
        <a:xfrm>
          <a:off x="2019300" y="10492740"/>
          <a:ext cx="8890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132080</xdr:rowOff>
    </xdr:from>
    <xdr:to>
      <xdr:col>6</xdr:col>
      <xdr:colOff>38100</xdr:colOff>
      <xdr:row>61</xdr:row>
      <xdr:rowOff>62230</xdr:rowOff>
    </xdr:to>
    <xdr:sp macro="" textlink="">
      <xdr:nvSpPr>
        <xdr:cNvPr id="198" name="楕円 197">
          <a:extLst>
            <a:ext uri="{FF2B5EF4-FFF2-40B4-BE49-F238E27FC236}">
              <a16:creationId xmlns:a16="http://schemas.microsoft.com/office/drawing/2014/main" id="{3CF227F8-FE6E-42C9-A5DC-9105224DB8F6}"/>
            </a:ext>
          </a:extLst>
        </xdr:cNvPr>
        <xdr:cNvSpPr/>
      </xdr:nvSpPr>
      <xdr:spPr>
        <a:xfrm>
          <a:off x="1079500" y="1041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11430</xdr:rowOff>
    </xdr:from>
    <xdr:to>
      <xdr:col>10</xdr:col>
      <xdr:colOff>114300</xdr:colOff>
      <xdr:row>61</xdr:row>
      <xdr:rowOff>34290</xdr:rowOff>
    </xdr:to>
    <xdr:cxnSp macro="">
      <xdr:nvCxnSpPr>
        <xdr:cNvPr id="199" name="直線コネクタ 198">
          <a:extLst>
            <a:ext uri="{FF2B5EF4-FFF2-40B4-BE49-F238E27FC236}">
              <a16:creationId xmlns:a16="http://schemas.microsoft.com/office/drawing/2014/main" id="{6C24B3FE-2753-4672-AA34-0F1129E657FD}"/>
            </a:ext>
          </a:extLst>
        </xdr:cNvPr>
        <xdr:cNvCxnSpPr/>
      </xdr:nvCxnSpPr>
      <xdr:spPr>
        <a:xfrm>
          <a:off x="1130300" y="104698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18342</xdr:rowOff>
    </xdr:from>
    <xdr:ext cx="405111" cy="259045"/>
    <xdr:sp macro="" textlink="">
      <xdr:nvSpPr>
        <xdr:cNvPr id="200" name="n_1aveValue【橋りょう・トンネル】&#10;有形固定資産減価償却率">
          <a:extLst>
            <a:ext uri="{FF2B5EF4-FFF2-40B4-BE49-F238E27FC236}">
              <a16:creationId xmlns:a16="http://schemas.microsoft.com/office/drawing/2014/main" id="{62D571AF-F2FD-4B09-84A8-A7A20B0CDE84}"/>
            </a:ext>
          </a:extLst>
        </xdr:cNvPr>
        <xdr:cNvSpPr txBox="1"/>
      </xdr:nvSpPr>
      <xdr:spPr>
        <a:xfrm>
          <a:off x="3582044" y="10133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155501</xdr:rowOff>
    </xdr:from>
    <xdr:ext cx="405111" cy="259045"/>
    <xdr:sp macro="" textlink="">
      <xdr:nvSpPr>
        <xdr:cNvPr id="201" name="n_2aveValue【橋りょう・トンネル】&#10;有形固定資産減価償却率">
          <a:extLst>
            <a:ext uri="{FF2B5EF4-FFF2-40B4-BE49-F238E27FC236}">
              <a16:creationId xmlns:a16="http://schemas.microsoft.com/office/drawing/2014/main" id="{2BFFADBB-9F60-484D-88BD-69501458D6A0}"/>
            </a:ext>
          </a:extLst>
        </xdr:cNvPr>
        <xdr:cNvSpPr txBox="1"/>
      </xdr:nvSpPr>
      <xdr:spPr>
        <a:xfrm>
          <a:off x="2705744" y="10099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140805</xdr:rowOff>
    </xdr:from>
    <xdr:ext cx="405111" cy="259045"/>
    <xdr:sp macro="" textlink="">
      <xdr:nvSpPr>
        <xdr:cNvPr id="202" name="n_3aveValue【橋りょう・トンネル】&#10;有形固定資産減価償却率">
          <a:extLst>
            <a:ext uri="{FF2B5EF4-FFF2-40B4-BE49-F238E27FC236}">
              <a16:creationId xmlns:a16="http://schemas.microsoft.com/office/drawing/2014/main" id="{45FBBA27-2EFA-4619-BDBE-AFE4F3933EA8}"/>
            </a:ext>
          </a:extLst>
        </xdr:cNvPr>
        <xdr:cNvSpPr txBox="1"/>
      </xdr:nvSpPr>
      <xdr:spPr>
        <a:xfrm>
          <a:off x="1816744" y="10084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99984</xdr:rowOff>
    </xdr:from>
    <xdr:ext cx="405111" cy="259045"/>
    <xdr:sp macro="" textlink="">
      <xdr:nvSpPr>
        <xdr:cNvPr id="203" name="n_4aveValue【橋りょう・トンネル】&#10;有形固定資産減価償却率">
          <a:extLst>
            <a:ext uri="{FF2B5EF4-FFF2-40B4-BE49-F238E27FC236}">
              <a16:creationId xmlns:a16="http://schemas.microsoft.com/office/drawing/2014/main" id="{9DA44CB8-59FF-47D9-B6EC-87460D26E40E}"/>
            </a:ext>
          </a:extLst>
        </xdr:cNvPr>
        <xdr:cNvSpPr txBox="1"/>
      </xdr:nvSpPr>
      <xdr:spPr>
        <a:xfrm>
          <a:off x="927744" y="10044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118671</xdr:rowOff>
    </xdr:from>
    <xdr:ext cx="405111" cy="259045"/>
    <xdr:sp macro="" textlink="">
      <xdr:nvSpPr>
        <xdr:cNvPr id="204" name="n_1mainValue【橋りょう・トンネル】&#10;有形固定資産減価償却率">
          <a:extLst>
            <a:ext uri="{FF2B5EF4-FFF2-40B4-BE49-F238E27FC236}">
              <a16:creationId xmlns:a16="http://schemas.microsoft.com/office/drawing/2014/main" id="{B68FD315-C438-445C-AEB7-E3F20D31AE69}"/>
            </a:ext>
          </a:extLst>
        </xdr:cNvPr>
        <xdr:cNvSpPr txBox="1"/>
      </xdr:nvSpPr>
      <xdr:spPr>
        <a:xfrm>
          <a:off x="3582044" y="105771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94178</xdr:rowOff>
    </xdr:from>
    <xdr:ext cx="405111" cy="259045"/>
    <xdr:sp macro="" textlink="">
      <xdr:nvSpPr>
        <xdr:cNvPr id="205" name="n_2mainValue【橋りょう・トンネル】&#10;有形固定資産減価償却率">
          <a:extLst>
            <a:ext uri="{FF2B5EF4-FFF2-40B4-BE49-F238E27FC236}">
              <a16:creationId xmlns:a16="http://schemas.microsoft.com/office/drawing/2014/main" id="{51138B5E-DE58-40FE-A1C8-C3E153AD9EF1}"/>
            </a:ext>
          </a:extLst>
        </xdr:cNvPr>
        <xdr:cNvSpPr txBox="1"/>
      </xdr:nvSpPr>
      <xdr:spPr>
        <a:xfrm>
          <a:off x="2705744" y="105526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76217</xdr:rowOff>
    </xdr:from>
    <xdr:ext cx="405111" cy="259045"/>
    <xdr:sp macro="" textlink="">
      <xdr:nvSpPr>
        <xdr:cNvPr id="206" name="n_3mainValue【橋りょう・トンネル】&#10;有形固定資産減価償却率">
          <a:extLst>
            <a:ext uri="{FF2B5EF4-FFF2-40B4-BE49-F238E27FC236}">
              <a16:creationId xmlns:a16="http://schemas.microsoft.com/office/drawing/2014/main" id="{F7896B36-D52F-4788-88A6-AFEFB25B9F43}"/>
            </a:ext>
          </a:extLst>
        </xdr:cNvPr>
        <xdr:cNvSpPr txBox="1"/>
      </xdr:nvSpPr>
      <xdr:spPr>
        <a:xfrm>
          <a:off x="1816744" y="10534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53357</xdr:rowOff>
    </xdr:from>
    <xdr:ext cx="405111" cy="259045"/>
    <xdr:sp macro="" textlink="">
      <xdr:nvSpPr>
        <xdr:cNvPr id="207" name="n_4mainValue【橋りょう・トンネル】&#10;有形固定資産減価償却率">
          <a:extLst>
            <a:ext uri="{FF2B5EF4-FFF2-40B4-BE49-F238E27FC236}">
              <a16:creationId xmlns:a16="http://schemas.microsoft.com/office/drawing/2014/main" id="{C8AADAB6-4B92-4C9D-B0A7-B857C6CE1813}"/>
            </a:ext>
          </a:extLst>
        </xdr:cNvPr>
        <xdr:cNvSpPr txBox="1"/>
      </xdr:nvSpPr>
      <xdr:spPr>
        <a:xfrm>
          <a:off x="927744" y="1051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a:extLst>
            <a:ext uri="{FF2B5EF4-FFF2-40B4-BE49-F238E27FC236}">
              <a16:creationId xmlns:a16="http://schemas.microsoft.com/office/drawing/2014/main" id="{D2A530A4-8FB6-42E8-BC16-0D3D7A5EF2FF}"/>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a:extLst>
            <a:ext uri="{FF2B5EF4-FFF2-40B4-BE49-F238E27FC236}">
              <a16:creationId xmlns:a16="http://schemas.microsoft.com/office/drawing/2014/main" id="{00FF4065-85A7-4801-950D-F5D0914C038D}"/>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a:extLst>
            <a:ext uri="{FF2B5EF4-FFF2-40B4-BE49-F238E27FC236}">
              <a16:creationId xmlns:a16="http://schemas.microsoft.com/office/drawing/2014/main" id="{265C3D93-38C6-45CC-ACAC-C6E678DAFCD4}"/>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a:extLst>
            <a:ext uri="{FF2B5EF4-FFF2-40B4-BE49-F238E27FC236}">
              <a16:creationId xmlns:a16="http://schemas.microsoft.com/office/drawing/2014/main" id="{F761AAA9-C7CB-4BC3-B256-88DE19C00C5F}"/>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a:extLst>
            <a:ext uri="{FF2B5EF4-FFF2-40B4-BE49-F238E27FC236}">
              <a16:creationId xmlns:a16="http://schemas.microsoft.com/office/drawing/2014/main" id="{CC3229D3-67B7-4DF3-BBEE-1E6F408F7DF7}"/>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a:extLst>
            <a:ext uri="{FF2B5EF4-FFF2-40B4-BE49-F238E27FC236}">
              <a16:creationId xmlns:a16="http://schemas.microsoft.com/office/drawing/2014/main" id="{F63DC5A1-3A64-486B-90DF-DFE7E4C8F8EF}"/>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a:extLst>
            <a:ext uri="{FF2B5EF4-FFF2-40B4-BE49-F238E27FC236}">
              <a16:creationId xmlns:a16="http://schemas.microsoft.com/office/drawing/2014/main" id="{3A3B2570-790A-4132-8450-92B26A43AE0D}"/>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327,722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a:extLst>
            <a:ext uri="{FF2B5EF4-FFF2-40B4-BE49-F238E27FC236}">
              <a16:creationId xmlns:a16="http://schemas.microsoft.com/office/drawing/2014/main" id="{C4989DC5-2664-4CB8-A238-C31D86D6053E}"/>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a:extLst>
            <a:ext uri="{FF2B5EF4-FFF2-40B4-BE49-F238E27FC236}">
              <a16:creationId xmlns:a16="http://schemas.microsoft.com/office/drawing/2014/main" id="{2B0EA325-9295-46A1-A400-5184CEB1B96A}"/>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a:extLst>
            <a:ext uri="{FF2B5EF4-FFF2-40B4-BE49-F238E27FC236}">
              <a16:creationId xmlns:a16="http://schemas.microsoft.com/office/drawing/2014/main" id="{0354F6AE-0EDE-4F01-80FB-8C6E823B1B16}"/>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a:extLst>
            <a:ext uri="{FF2B5EF4-FFF2-40B4-BE49-F238E27FC236}">
              <a16:creationId xmlns:a16="http://schemas.microsoft.com/office/drawing/2014/main" id="{D386726C-FF80-40A3-B66E-B243D121BD02}"/>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9" name="テキスト ボックス 218">
          <a:extLst>
            <a:ext uri="{FF2B5EF4-FFF2-40B4-BE49-F238E27FC236}">
              <a16:creationId xmlns:a16="http://schemas.microsoft.com/office/drawing/2014/main" id="{04E9681F-1C6C-47A8-9329-47CB380DB858}"/>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a:extLst>
            <a:ext uri="{FF2B5EF4-FFF2-40B4-BE49-F238E27FC236}">
              <a16:creationId xmlns:a16="http://schemas.microsoft.com/office/drawing/2014/main" id="{D56EF147-BE1E-4528-9206-89B2D3890F5D}"/>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221" name="テキスト ボックス 220">
          <a:extLst>
            <a:ext uri="{FF2B5EF4-FFF2-40B4-BE49-F238E27FC236}">
              <a16:creationId xmlns:a16="http://schemas.microsoft.com/office/drawing/2014/main" id="{B400F1F8-C43B-4D68-A155-ADED34C30868}"/>
            </a:ext>
          </a:extLst>
        </xdr:cNvPr>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a:extLst>
            <a:ext uri="{FF2B5EF4-FFF2-40B4-BE49-F238E27FC236}">
              <a16:creationId xmlns:a16="http://schemas.microsoft.com/office/drawing/2014/main" id="{C0EDFC48-6F55-48FF-A729-822D4803D9BA}"/>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23" name="テキスト ボックス 222">
          <a:extLst>
            <a:ext uri="{FF2B5EF4-FFF2-40B4-BE49-F238E27FC236}">
              <a16:creationId xmlns:a16="http://schemas.microsoft.com/office/drawing/2014/main" id="{EE6631BC-A49F-4834-8B46-91AC1403D75D}"/>
            </a:ext>
          </a:extLst>
        </xdr:cNvPr>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a:extLst>
            <a:ext uri="{FF2B5EF4-FFF2-40B4-BE49-F238E27FC236}">
              <a16:creationId xmlns:a16="http://schemas.microsoft.com/office/drawing/2014/main" id="{8E6E8E1E-0E82-447B-82EE-4DD851CCD274}"/>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25" name="テキスト ボックス 224">
          <a:extLst>
            <a:ext uri="{FF2B5EF4-FFF2-40B4-BE49-F238E27FC236}">
              <a16:creationId xmlns:a16="http://schemas.microsoft.com/office/drawing/2014/main" id="{00A79AAD-DB56-4071-987A-DCD68E856E81}"/>
            </a:ext>
          </a:extLst>
        </xdr:cNvPr>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a:extLst>
            <a:ext uri="{FF2B5EF4-FFF2-40B4-BE49-F238E27FC236}">
              <a16:creationId xmlns:a16="http://schemas.microsoft.com/office/drawing/2014/main" id="{13739BA6-044A-4FAC-9A67-91A1A52F5F24}"/>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7" name="テキスト ボックス 226">
          <a:extLst>
            <a:ext uri="{FF2B5EF4-FFF2-40B4-BE49-F238E27FC236}">
              <a16:creationId xmlns:a16="http://schemas.microsoft.com/office/drawing/2014/main" id="{A2048501-5296-4048-9E02-6E965E31FA56}"/>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a:extLst>
            <a:ext uri="{FF2B5EF4-FFF2-40B4-BE49-F238E27FC236}">
              <a16:creationId xmlns:a16="http://schemas.microsoft.com/office/drawing/2014/main" id="{62051D5E-E412-4DBE-842D-A95B5DC1B791}"/>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52</xdr:row>
      <xdr:rowOff>86377</xdr:rowOff>
    </xdr:from>
    <xdr:ext cx="749692" cy="259045"/>
    <xdr:sp macro="" textlink="">
      <xdr:nvSpPr>
        <xdr:cNvPr id="229" name="テキスト ボックス 228">
          <a:extLst>
            <a:ext uri="{FF2B5EF4-FFF2-40B4-BE49-F238E27FC236}">
              <a16:creationId xmlns:a16="http://schemas.microsoft.com/office/drawing/2014/main" id="{8EA2EEEC-003C-404D-A02D-083D9D243EE8}"/>
            </a:ext>
          </a:extLst>
        </xdr:cNvPr>
        <xdr:cNvSpPr txBox="1"/>
      </xdr:nvSpPr>
      <xdr:spPr>
        <a:xfrm>
          <a:off x="5854308" y="900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橋りょう・トンネル】&#10;一人当たり有形固定資産（償却資産）額グラフ枠">
          <a:extLst>
            <a:ext uri="{FF2B5EF4-FFF2-40B4-BE49-F238E27FC236}">
              <a16:creationId xmlns:a16="http://schemas.microsoft.com/office/drawing/2014/main" id="{3AAC907E-CD83-452D-B0CC-336D860CC9F6}"/>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70948</xdr:rowOff>
    </xdr:from>
    <xdr:to>
      <xdr:col>54</xdr:col>
      <xdr:colOff>189865</xdr:colOff>
      <xdr:row>64</xdr:row>
      <xdr:rowOff>70791</xdr:rowOff>
    </xdr:to>
    <xdr:cxnSp macro="">
      <xdr:nvCxnSpPr>
        <xdr:cNvPr id="231" name="直線コネクタ 230">
          <a:extLst>
            <a:ext uri="{FF2B5EF4-FFF2-40B4-BE49-F238E27FC236}">
              <a16:creationId xmlns:a16="http://schemas.microsoft.com/office/drawing/2014/main" id="{8CBA9790-196C-4E3B-A5B6-3977AA49A733}"/>
            </a:ext>
          </a:extLst>
        </xdr:cNvPr>
        <xdr:cNvCxnSpPr/>
      </xdr:nvCxnSpPr>
      <xdr:spPr>
        <a:xfrm flipV="1">
          <a:off x="10476865" y="9500698"/>
          <a:ext cx="0" cy="15428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74618</xdr:rowOff>
    </xdr:from>
    <xdr:ext cx="534377" cy="259045"/>
    <xdr:sp macro="" textlink="">
      <xdr:nvSpPr>
        <xdr:cNvPr id="232" name="【橋りょう・トンネル】&#10;一人当たり有形固定資産（償却資産）額最小値テキスト">
          <a:extLst>
            <a:ext uri="{FF2B5EF4-FFF2-40B4-BE49-F238E27FC236}">
              <a16:creationId xmlns:a16="http://schemas.microsoft.com/office/drawing/2014/main" id="{9C2CAE8F-F788-4184-98FE-C12F2DE37DC7}"/>
            </a:ext>
          </a:extLst>
        </xdr:cNvPr>
        <xdr:cNvSpPr txBox="1"/>
      </xdr:nvSpPr>
      <xdr:spPr>
        <a:xfrm>
          <a:off x="10515600" y="11047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70791</xdr:rowOff>
    </xdr:from>
    <xdr:to>
      <xdr:col>55</xdr:col>
      <xdr:colOff>88900</xdr:colOff>
      <xdr:row>64</xdr:row>
      <xdr:rowOff>70791</xdr:rowOff>
    </xdr:to>
    <xdr:cxnSp macro="">
      <xdr:nvCxnSpPr>
        <xdr:cNvPr id="233" name="直線コネクタ 232">
          <a:extLst>
            <a:ext uri="{FF2B5EF4-FFF2-40B4-BE49-F238E27FC236}">
              <a16:creationId xmlns:a16="http://schemas.microsoft.com/office/drawing/2014/main" id="{754580CB-0962-4062-BB53-337122E0A0DE}"/>
            </a:ext>
          </a:extLst>
        </xdr:cNvPr>
        <xdr:cNvCxnSpPr/>
      </xdr:nvCxnSpPr>
      <xdr:spPr>
        <a:xfrm>
          <a:off x="10388600" y="11043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17625</xdr:rowOff>
    </xdr:from>
    <xdr:ext cx="690189" cy="259045"/>
    <xdr:sp macro="" textlink="">
      <xdr:nvSpPr>
        <xdr:cNvPr id="234" name="【橋りょう・トンネル】&#10;一人当たり有形固定資産（償却資産）額最大値テキスト">
          <a:extLst>
            <a:ext uri="{FF2B5EF4-FFF2-40B4-BE49-F238E27FC236}">
              <a16:creationId xmlns:a16="http://schemas.microsoft.com/office/drawing/2014/main" id="{A16A9850-1005-4B58-B6CC-1F09066B8776}"/>
            </a:ext>
          </a:extLst>
        </xdr:cNvPr>
        <xdr:cNvSpPr txBox="1"/>
      </xdr:nvSpPr>
      <xdr:spPr>
        <a:xfrm>
          <a:off x="10515600" y="927592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8,127,570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70948</xdr:rowOff>
    </xdr:from>
    <xdr:to>
      <xdr:col>55</xdr:col>
      <xdr:colOff>88900</xdr:colOff>
      <xdr:row>55</xdr:row>
      <xdr:rowOff>70948</xdr:rowOff>
    </xdr:to>
    <xdr:cxnSp macro="">
      <xdr:nvCxnSpPr>
        <xdr:cNvPr id="235" name="直線コネクタ 234">
          <a:extLst>
            <a:ext uri="{FF2B5EF4-FFF2-40B4-BE49-F238E27FC236}">
              <a16:creationId xmlns:a16="http://schemas.microsoft.com/office/drawing/2014/main" id="{9A21F70E-0A84-4945-B252-B7E3588C9095}"/>
            </a:ext>
          </a:extLst>
        </xdr:cNvPr>
        <xdr:cNvCxnSpPr/>
      </xdr:nvCxnSpPr>
      <xdr:spPr>
        <a:xfrm>
          <a:off x="10388600" y="9500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15691</xdr:rowOff>
    </xdr:from>
    <xdr:ext cx="599010" cy="259045"/>
    <xdr:sp macro="" textlink="">
      <xdr:nvSpPr>
        <xdr:cNvPr id="236" name="【橋りょう・トンネル】&#10;一人当たり有形固定資産（償却資産）額平均値テキスト">
          <a:extLst>
            <a:ext uri="{FF2B5EF4-FFF2-40B4-BE49-F238E27FC236}">
              <a16:creationId xmlns:a16="http://schemas.microsoft.com/office/drawing/2014/main" id="{29BB8586-DF54-49F7-B326-D4275E650DA3}"/>
            </a:ext>
          </a:extLst>
        </xdr:cNvPr>
        <xdr:cNvSpPr txBox="1"/>
      </xdr:nvSpPr>
      <xdr:spPr>
        <a:xfrm>
          <a:off x="10515600" y="1081704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837,723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37264</xdr:rowOff>
    </xdr:from>
    <xdr:to>
      <xdr:col>55</xdr:col>
      <xdr:colOff>50800</xdr:colOff>
      <xdr:row>63</xdr:row>
      <xdr:rowOff>138864</xdr:rowOff>
    </xdr:to>
    <xdr:sp macro="" textlink="">
      <xdr:nvSpPr>
        <xdr:cNvPr id="237" name="フローチャート: 判断 236">
          <a:extLst>
            <a:ext uri="{FF2B5EF4-FFF2-40B4-BE49-F238E27FC236}">
              <a16:creationId xmlns:a16="http://schemas.microsoft.com/office/drawing/2014/main" id="{070CBA39-46C4-4D08-BADC-714798B9EA6D}"/>
            </a:ext>
          </a:extLst>
        </xdr:cNvPr>
        <xdr:cNvSpPr/>
      </xdr:nvSpPr>
      <xdr:spPr>
        <a:xfrm>
          <a:off x="10426700" y="10838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16965</xdr:rowOff>
    </xdr:from>
    <xdr:to>
      <xdr:col>50</xdr:col>
      <xdr:colOff>165100</xdr:colOff>
      <xdr:row>63</xdr:row>
      <xdr:rowOff>118565</xdr:rowOff>
    </xdr:to>
    <xdr:sp macro="" textlink="">
      <xdr:nvSpPr>
        <xdr:cNvPr id="238" name="フローチャート: 判断 237">
          <a:extLst>
            <a:ext uri="{FF2B5EF4-FFF2-40B4-BE49-F238E27FC236}">
              <a16:creationId xmlns:a16="http://schemas.microsoft.com/office/drawing/2014/main" id="{8F09483A-6BCF-48C0-8496-87F0030C9236}"/>
            </a:ext>
          </a:extLst>
        </xdr:cNvPr>
        <xdr:cNvSpPr/>
      </xdr:nvSpPr>
      <xdr:spPr>
        <a:xfrm>
          <a:off x="9588500" y="10818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21119</xdr:rowOff>
    </xdr:from>
    <xdr:to>
      <xdr:col>46</xdr:col>
      <xdr:colOff>38100</xdr:colOff>
      <xdr:row>63</xdr:row>
      <xdr:rowOff>122719</xdr:rowOff>
    </xdr:to>
    <xdr:sp macro="" textlink="">
      <xdr:nvSpPr>
        <xdr:cNvPr id="239" name="フローチャート: 判断 238">
          <a:extLst>
            <a:ext uri="{FF2B5EF4-FFF2-40B4-BE49-F238E27FC236}">
              <a16:creationId xmlns:a16="http://schemas.microsoft.com/office/drawing/2014/main" id="{656B799E-6AE2-4E80-9DC1-BEDEA4634A3C}"/>
            </a:ext>
          </a:extLst>
        </xdr:cNvPr>
        <xdr:cNvSpPr/>
      </xdr:nvSpPr>
      <xdr:spPr>
        <a:xfrm>
          <a:off x="8699500" y="10822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55104</xdr:rowOff>
    </xdr:from>
    <xdr:to>
      <xdr:col>41</xdr:col>
      <xdr:colOff>101600</xdr:colOff>
      <xdr:row>63</xdr:row>
      <xdr:rowOff>156704</xdr:rowOff>
    </xdr:to>
    <xdr:sp macro="" textlink="">
      <xdr:nvSpPr>
        <xdr:cNvPr id="240" name="フローチャート: 判断 239">
          <a:extLst>
            <a:ext uri="{FF2B5EF4-FFF2-40B4-BE49-F238E27FC236}">
              <a16:creationId xmlns:a16="http://schemas.microsoft.com/office/drawing/2014/main" id="{3BAD84B3-FBBC-4BB2-B637-8BF72BC2C31D}"/>
            </a:ext>
          </a:extLst>
        </xdr:cNvPr>
        <xdr:cNvSpPr/>
      </xdr:nvSpPr>
      <xdr:spPr>
        <a:xfrm>
          <a:off x="7810500" y="10856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60019</xdr:rowOff>
    </xdr:from>
    <xdr:to>
      <xdr:col>36</xdr:col>
      <xdr:colOff>165100</xdr:colOff>
      <xdr:row>63</xdr:row>
      <xdr:rowOff>161619</xdr:rowOff>
    </xdr:to>
    <xdr:sp macro="" textlink="">
      <xdr:nvSpPr>
        <xdr:cNvPr id="241" name="フローチャート: 判断 240">
          <a:extLst>
            <a:ext uri="{FF2B5EF4-FFF2-40B4-BE49-F238E27FC236}">
              <a16:creationId xmlns:a16="http://schemas.microsoft.com/office/drawing/2014/main" id="{DAA6EBAA-5978-42DA-A520-87CA98F2DE81}"/>
            </a:ext>
          </a:extLst>
        </xdr:cNvPr>
        <xdr:cNvSpPr/>
      </xdr:nvSpPr>
      <xdr:spPr>
        <a:xfrm>
          <a:off x="6921500" y="10861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E019BB14-2E10-455C-BA81-BE8EDD255255}"/>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55730905-11DD-4C91-B263-26B14AB5F0A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E1DD9CBE-254A-4EEB-8669-FEF4C42B1A8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4BFECAF0-9ED1-4524-85A8-F23D1954FE93}"/>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F48669CB-C209-4DE0-97CB-A540CE546EFA}"/>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115374</xdr:rowOff>
    </xdr:from>
    <xdr:to>
      <xdr:col>55</xdr:col>
      <xdr:colOff>50800</xdr:colOff>
      <xdr:row>63</xdr:row>
      <xdr:rowOff>45524</xdr:rowOff>
    </xdr:to>
    <xdr:sp macro="" textlink="">
      <xdr:nvSpPr>
        <xdr:cNvPr id="247" name="楕円 246">
          <a:extLst>
            <a:ext uri="{FF2B5EF4-FFF2-40B4-BE49-F238E27FC236}">
              <a16:creationId xmlns:a16="http://schemas.microsoft.com/office/drawing/2014/main" id="{68168B08-2742-45B9-B62A-56144AE311E6}"/>
            </a:ext>
          </a:extLst>
        </xdr:cNvPr>
        <xdr:cNvSpPr/>
      </xdr:nvSpPr>
      <xdr:spPr>
        <a:xfrm>
          <a:off x="10426700" y="10745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138251</xdr:rowOff>
    </xdr:from>
    <xdr:ext cx="690189" cy="259045"/>
    <xdr:sp macro="" textlink="">
      <xdr:nvSpPr>
        <xdr:cNvPr id="248" name="【橋りょう・トンネル】&#10;一人当たり有形固定資産（償却資産）額該当値テキスト">
          <a:extLst>
            <a:ext uri="{FF2B5EF4-FFF2-40B4-BE49-F238E27FC236}">
              <a16:creationId xmlns:a16="http://schemas.microsoft.com/office/drawing/2014/main" id="{A48CECBD-7441-4FDB-A067-8BBAB1F54BA2}"/>
            </a:ext>
          </a:extLst>
        </xdr:cNvPr>
        <xdr:cNvSpPr txBox="1"/>
      </xdr:nvSpPr>
      <xdr:spPr>
        <a:xfrm>
          <a:off x="10515600" y="1059670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1,327,697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122194</xdr:rowOff>
    </xdr:from>
    <xdr:to>
      <xdr:col>50</xdr:col>
      <xdr:colOff>165100</xdr:colOff>
      <xdr:row>63</xdr:row>
      <xdr:rowOff>52344</xdr:rowOff>
    </xdr:to>
    <xdr:sp macro="" textlink="">
      <xdr:nvSpPr>
        <xdr:cNvPr id="249" name="楕円 248">
          <a:extLst>
            <a:ext uri="{FF2B5EF4-FFF2-40B4-BE49-F238E27FC236}">
              <a16:creationId xmlns:a16="http://schemas.microsoft.com/office/drawing/2014/main" id="{1C22ECC5-BD00-4437-902E-1267C94E1022}"/>
            </a:ext>
          </a:extLst>
        </xdr:cNvPr>
        <xdr:cNvSpPr/>
      </xdr:nvSpPr>
      <xdr:spPr>
        <a:xfrm>
          <a:off x="9588500" y="10752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166174</xdr:rowOff>
    </xdr:from>
    <xdr:to>
      <xdr:col>55</xdr:col>
      <xdr:colOff>0</xdr:colOff>
      <xdr:row>63</xdr:row>
      <xdr:rowOff>1544</xdr:rowOff>
    </xdr:to>
    <xdr:cxnSp macro="">
      <xdr:nvCxnSpPr>
        <xdr:cNvPr id="250" name="直線コネクタ 249">
          <a:extLst>
            <a:ext uri="{FF2B5EF4-FFF2-40B4-BE49-F238E27FC236}">
              <a16:creationId xmlns:a16="http://schemas.microsoft.com/office/drawing/2014/main" id="{C21CC5B7-3F1D-44C0-A882-F62C739BB77F}"/>
            </a:ext>
          </a:extLst>
        </xdr:cNvPr>
        <xdr:cNvCxnSpPr/>
      </xdr:nvCxnSpPr>
      <xdr:spPr>
        <a:xfrm flipV="1">
          <a:off x="9639300" y="10796074"/>
          <a:ext cx="838200" cy="6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125296</xdr:rowOff>
    </xdr:from>
    <xdr:to>
      <xdr:col>46</xdr:col>
      <xdr:colOff>38100</xdr:colOff>
      <xdr:row>63</xdr:row>
      <xdr:rowOff>55446</xdr:rowOff>
    </xdr:to>
    <xdr:sp macro="" textlink="">
      <xdr:nvSpPr>
        <xdr:cNvPr id="251" name="楕円 250">
          <a:extLst>
            <a:ext uri="{FF2B5EF4-FFF2-40B4-BE49-F238E27FC236}">
              <a16:creationId xmlns:a16="http://schemas.microsoft.com/office/drawing/2014/main" id="{722D695F-6B0C-409D-A381-197303193118}"/>
            </a:ext>
          </a:extLst>
        </xdr:cNvPr>
        <xdr:cNvSpPr/>
      </xdr:nvSpPr>
      <xdr:spPr>
        <a:xfrm>
          <a:off x="8699500" y="10755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1544</xdr:rowOff>
    </xdr:from>
    <xdr:to>
      <xdr:col>50</xdr:col>
      <xdr:colOff>114300</xdr:colOff>
      <xdr:row>63</xdr:row>
      <xdr:rowOff>4646</xdr:rowOff>
    </xdr:to>
    <xdr:cxnSp macro="">
      <xdr:nvCxnSpPr>
        <xdr:cNvPr id="252" name="直線コネクタ 251">
          <a:extLst>
            <a:ext uri="{FF2B5EF4-FFF2-40B4-BE49-F238E27FC236}">
              <a16:creationId xmlns:a16="http://schemas.microsoft.com/office/drawing/2014/main" id="{90F6CA74-5CA0-41C8-97EC-DB6C9D50018D}"/>
            </a:ext>
          </a:extLst>
        </xdr:cNvPr>
        <xdr:cNvCxnSpPr/>
      </xdr:nvCxnSpPr>
      <xdr:spPr>
        <a:xfrm flipV="1">
          <a:off x="8750300" y="10802894"/>
          <a:ext cx="889000" cy="3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127742</xdr:rowOff>
    </xdr:from>
    <xdr:to>
      <xdr:col>41</xdr:col>
      <xdr:colOff>101600</xdr:colOff>
      <xdr:row>63</xdr:row>
      <xdr:rowOff>57892</xdr:rowOff>
    </xdr:to>
    <xdr:sp macro="" textlink="">
      <xdr:nvSpPr>
        <xdr:cNvPr id="253" name="楕円 252">
          <a:extLst>
            <a:ext uri="{FF2B5EF4-FFF2-40B4-BE49-F238E27FC236}">
              <a16:creationId xmlns:a16="http://schemas.microsoft.com/office/drawing/2014/main" id="{641A92B9-3B87-4802-8C06-043F9A5DCEB9}"/>
            </a:ext>
          </a:extLst>
        </xdr:cNvPr>
        <xdr:cNvSpPr/>
      </xdr:nvSpPr>
      <xdr:spPr>
        <a:xfrm>
          <a:off x="7810500" y="10757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4646</xdr:rowOff>
    </xdr:from>
    <xdr:to>
      <xdr:col>45</xdr:col>
      <xdr:colOff>177800</xdr:colOff>
      <xdr:row>63</xdr:row>
      <xdr:rowOff>7092</xdr:rowOff>
    </xdr:to>
    <xdr:cxnSp macro="">
      <xdr:nvCxnSpPr>
        <xdr:cNvPr id="254" name="直線コネクタ 253">
          <a:extLst>
            <a:ext uri="{FF2B5EF4-FFF2-40B4-BE49-F238E27FC236}">
              <a16:creationId xmlns:a16="http://schemas.microsoft.com/office/drawing/2014/main" id="{BE2CDAC2-B043-4C06-A01C-E02463B1B8EE}"/>
            </a:ext>
          </a:extLst>
        </xdr:cNvPr>
        <xdr:cNvCxnSpPr/>
      </xdr:nvCxnSpPr>
      <xdr:spPr>
        <a:xfrm flipV="1">
          <a:off x="7861300" y="10805996"/>
          <a:ext cx="889000" cy="2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133565</xdr:rowOff>
    </xdr:from>
    <xdr:to>
      <xdr:col>36</xdr:col>
      <xdr:colOff>165100</xdr:colOff>
      <xdr:row>63</xdr:row>
      <xdr:rowOff>63715</xdr:rowOff>
    </xdr:to>
    <xdr:sp macro="" textlink="">
      <xdr:nvSpPr>
        <xdr:cNvPr id="255" name="楕円 254">
          <a:extLst>
            <a:ext uri="{FF2B5EF4-FFF2-40B4-BE49-F238E27FC236}">
              <a16:creationId xmlns:a16="http://schemas.microsoft.com/office/drawing/2014/main" id="{3C6B78AF-096E-4E04-B282-2FE82480424C}"/>
            </a:ext>
          </a:extLst>
        </xdr:cNvPr>
        <xdr:cNvSpPr/>
      </xdr:nvSpPr>
      <xdr:spPr>
        <a:xfrm>
          <a:off x="6921500" y="10763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7092</xdr:rowOff>
    </xdr:from>
    <xdr:to>
      <xdr:col>41</xdr:col>
      <xdr:colOff>50800</xdr:colOff>
      <xdr:row>63</xdr:row>
      <xdr:rowOff>12915</xdr:rowOff>
    </xdr:to>
    <xdr:cxnSp macro="">
      <xdr:nvCxnSpPr>
        <xdr:cNvPr id="256" name="直線コネクタ 255">
          <a:extLst>
            <a:ext uri="{FF2B5EF4-FFF2-40B4-BE49-F238E27FC236}">
              <a16:creationId xmlns:a16="http://schemas.microsoft.com/office/drawing/2014/main" id="{964D6281-F548-45A6-8171-A050678E0950}"/>
            </a:ext>
          </a:extLst>
        </xdr:cNvPr>
        <xdr:cNvCxnSpPr/>
      </xdr:nvCxnSpPr>
      <xdr:spPr>
        <a:xfrm flipV="1">
          <a:off x="6972300" y="10808442"/>
          <a:ext cx="889000" cy="5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63</xdr:row>
      <xdr:rowOff>109692</xdr:rowOff>
    </xdr:from>
    <xdr:ext cx="599010" cy="259045"/>
    <xdr:sp macro="" textlink="">
      <xdr:nvSpPr>
        <xdr:cNvPr id="257" name="n_1aveValue【橋りょう・トンネル】&#10;一人当たり有形固定資産（償却資産）額">
          <a:extLst>
            <a:ext uri="{FF2B5EF4-FFF2-40B4-BE49-F238E27FC236}">
              <a16:creationId xmlns:a16="http://schemas.microsoft.com/office/drawing/2014/main" id="{BD158143-DA2C-49F4-B51F-D4F763FD6C04}"/>
            </a:ext>
          </a:extLst>
        </xdr:cNvPr>
        <xdr:cNvSpPr txBox="1"/>
      </xdr:nvSpPr>
      <xdr:spPr>
        <a:xfrm>
          <a:off x="9327095" y="109110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944,279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113846</xdr:rowOff>
    </xdr:from>
    <xdr:ext cx="599010" cy="259045"/>
    <xdr:sp macro="" textlink="">
      <xdr:nvSpPr>
        <xdr:cNvPr id="258" name="n_2aveValue【橋りょう・トンネル】&#10;一人当たり有形固定資産（償却資産）額">
          <a:extLst>
            <a:ext uri="{FF2B5EF4-FFF2-40B4-BE49-F238E27FC236}">
              <a16:creationId xmlns:a16="http://schemas.microsoft.com/office/drawing/2014/main" id="{F1856D6C-98F2-479E-9499-CC314AB802AF}"/>
            </a:ext>
          </a:extLst>
        </xdr:cNvPr>
        <xdr:cNvSpPr txBox="1"/>
      </xdr:nvSpPr>
      <xdr:spPr>
        <a:xfrm>
          <a:off x="8450795" y="10915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147831</xdr:rowOff>
    </xdr:from>
    <xdr:ext cx="599010" cy="259045"/>
    <xdr:sp macro="" textlink="">
      <xdr:nvSpPr>
        <xdr:cNvPr id="259" name="n_3aveValue【橋りょう・トンネル】&#10;一人当たり有形固定資産（償却資産）額">
          <a:extLst>
            <a:ext uri="{FF2B5EF4-FFF2-40B4-BE49-F238E27FC236}">
              <a16:creationId xmlns:a16="http://schemas.microsoft.com/office/drawing/2014/main" id="{6911B0A4-AA4A-4F2A-BF15-38437678A42B}"/>
            </a:ext>
          </a:extLst>
        </xdr:cNvPr>
        <xdr:cNvSpPr txBox="1"/>
      </xdr:nvSpPr>
      <xdr:spPr>
        <a:xfrm>
          <a:off x="7561795" y="109491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152746</xdr:rowOff>
    </xdr:from>
    <xdr:ext cx="599010" cy="259045"/>
    <xdr:sp macro="" textlink="">
      <xdr:nvSpPr>
        <xdr:cNvPr id="260" name="n_4aveValue【橋りょう・トンネル】&#10;一人当たり有形固定資産（償却資産）額">
          <a:extLst>
            <a:ext uri="{FF2B5EF4-FFF2-40B4-BE49-F238E27FC236}">
              <a16:creationId xmlns:a16="http://schemas.microsoft.com/office/drawing/2014/main" id="{AD3C2868-D496-4271-B16F-4D5FE0282AE2}"/>
            </a:ext>
          </a:extLst>
        </xdr:cNvPr>
        <xdr:cNvSpPr txBox="1"/>
      </xdr:nvSpPr>
      <xdr:spPr>
        <a:xfrm>
          <a:off x="6672795" y="10954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61</xdr:row>
      <xdr:rowOff>68871</xdr:rowOff>
    </xdr:from>
    <xdr:ext cx="690189" cy="259045"/>
    <xdr:sp macro="" textlink="">
      <xdr:nvSpPr>
        <xdr:cNvPr id="261" name="n_1mainValue【橋りょう・トンネル】&#10;一人当たり有形固定資産（償却資産）額">
          <a:extLst>
            <a:ext uri="{FF2B5EF4-FFF2-40B4-BE49-F238E27FC236}">
              <a16:creationId xmlns:a16="http://schemas.microsoft.com/office/drawing/2014/main" id="{4AC2C757-4CB5-4A1A-9ADC-D6671C944589}"/>
            </a:ext>
          </a:extLst>
        </xdr:cNvPr>
        <xdr:cNvSpPr txBox="1"/>
      </xdr:nvSpPr>
      <xdr:spPr>
        <a:xfrm>
          <a:off x="9281505" y="1052732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1,291,896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61</xdr:row>
      <xdr:rowOff>71973</xdr:rowOff>
    </xdr:from>
    <xdr:ext cx="690189" cy="259045"/>
    <xdr:sp macro="" textlink="">
      <xdr:nvSpPr>
        <xdr:cNvPr id="262" name="n_2mainValue【橋りょう・トンネル】&#10;一人当たり有形固定資産（償却資産）額">
          <a:extLst>
            <a:ext uri="{FF2B5EF4-FFF2-40B4-BE49-F238E27FC236}">
              <a16:creationId xmlns:a16="http://schemas.microsoft.com/office/drawing/2014/main" id="{52FEA43C-ADF7-4D06-B7E7-C0B17DDC9EA8}"/>
            </a:ext>
          </a:extLst>
        </xdr:cNvPr>
        <xdr:cNvSpPr txBox="1"/>
      </xdr:nvSpPr>
      <xdr:spPr>
        <a:xfrm>
          <a:off x="8405205" y="1053042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1,275,610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61</xdr:row>
      <xdr:rowOff>74419</xdr:rowOff>
    </xdr:from>
    <xdr:ext cx="690189" cy="259045"/>
    <xdr:sp macro="" textlink="">
      <xdr:nvSpPr>
        <xdr:cNvPr id="263" name="n_3mainValue【橋りょう・トンネル】&#10;一人当たり有形固定資産（償却資産）額">
          <a:extLst>
            <a:ext uri="{FF2B5EF4-FFF2-40B4-BE49-F238E27FC236}">
              <a16:creationId xmlns:a16="http://schemas.microsoft.com/office/drawing/2014/main" id="{97C701DC-BABC-4E49-8F24-5C1CFCC1DDF9}"/>
            </a:ext>
          </a:extLst>
        </xdr:cNvPr>
        <xdr:cNvSpPr txBox="1"/>
      </xdr:nvSpPr>
      <xdr:spPr>
        <a:xfrm>
          <a:off x="7516205" y="1053286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1,262,771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61</xdr:row>
      <xdr:rowOff>80242</xdr:rowOff>
    </xdr:from>
    <xdr:ext cx="690189" cy="259045"/>
    <xdr:sp macro="" textlink="">
      <xdr:nvSpPr>
        <xdr:cNvPr id="264" name="n_4mainValue【橋りょう・トンネル】&#10;一人当たり有形固定資産（償却資産）額">
          <a:extLst>
            <a:ext uri="{FF2B5EF4-FFF2-40B4-BE49-F238E27FC236}">
              <a16:creationId xmlns:a16="http://schemas.microsoft.com/office/drawing/2014/main" id="{0B2105EE-65CC-469E-8898-44B2A2EEB451}"/>
            </a:ext>
          </a:extLst>
        </xdr:cNvPr>
        <xdr:cNvSpPr txBox="1"/>
      </xdr:nvSpPr>
      <xdr:spPr>
        <a:xfrm>
          <a:off x="6627205" y="1053869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1,232,203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a:extLst>
            <a:ext uri="{FF2B5EF4-FFF2-40B4-BE49-F238E27FC236}">
              <a16:creationId xmlns:a16="http://schemas.microsoft.com/office/drawing/2014/main" id="{01F51077-5E19-46E9-A4D4-9AF13679D073}"/>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a:extLst>
            <a:ext uri="{FF2B5EF4-FFF2-40B4-BE49-F238E27FC236}">
              <a16:creationId xmlns:a16="http://schemas.microsoft.com/office/drawing/2014/main" id="{9458E419-CB16-409A-9C74-F53F2D53DEDC}"/>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a:extLst>
            <a:ext uri="{FF2B5EF4-FFF2-40B4-BE49-F238E27FC236}">
              <a16:creationId xmlns:a16="http://schemas.microsoft.com/office/drawing/2014/main" id="{88A33266-5374-4FEE-9AFA-2EC4E9900227}"/>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a:extLst>
            <a:ext uri="{FF2B5EF4-FFF2-40B4-BE49-F238E27FC236}">
              <a16:creationId xmlns:a16="http://schemas.microsoft.com/office/drawing/2014/main" id="{73738EC1-A497-4B0A-A0B7-F6BF3FA4E957}"/>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a:extLst>
            <a:ext uri="{FF2B5EF4-FFF2-40B4-BE49-F238E27FC236}">
              <a16:creationId xmlns:a16="http://schemas.microsoft.com/office/drawing/2014/main" id="{C110E5CB-4B01-4D7F-B7EE-9C073FAF2406}"/>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a:extLst>
            <a:ext uri="{FF2B5EF4-FFF2-40B4-BE49-F238E27FC236}">
              <a16:creationId xmlns:a16="http://schemas.microsoft.com/office/drawing/2014/main" id="{0621A162-CBBF-4FE1-B88B-AEC668BF1AB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a:extLst>
            <a:ext uri="{FF2B5EF4-FFF2-40B4-BE49-F238E27FC236}">
              <a16:creationId xmlns:a16="http://schemas.microsoft.com/office/drawing/2014/main" id="{1BFB0A5A-D019-4715-8BF3-61F52254C1D9}"/>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a:extLst>
            <a:ext uri="{FF2B5EF4-FFF2-40B4-BE49-F238E27FC236}">
              <a16:creationId xmlns:a16="http://schemas.microsoft.com/office/drawing/2014/main" id="{48CDD107-CDE3-4F37-89D7-93788DD6F821}"/>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a:extLst>
            <a:ext uri="{FF2B5EF4-FFF2-40B4-BE49-F238E27FC236}">
              <a16:creationId xmlns:a16="http://schemas.microsoft.com/office/drawing/2014/main" id="{197FCC70-A26B-4E00-BA9A-B7AE08F054D4}"/>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a:extLst>
            <a:ext uri="{FF2B5EF4-FFF2-40B4-BE49-F238E27FC236}">
              <a16:creationId xmlns:a16="http://schemas.microsoft.com/office/drawing/2014/main" id="{2DB49E79-A7EB-4F04-AFC4-C07434FDBAB5}"/>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a:extLst>
            <a:ext uri="{FF2B5EF4-FFF2-40B4-BE49-F238E27FC236}">
              <a16:creationId xmlns:a16="http://schemas.microsoft.com/office/drawing/2014/main" id="{582A2441-AD38-4198-AB4E-31798B984622}"/>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6" name="直線コネクタ 275">
          <a:extLst>
            <a:ext uri="{FF2B5EF4-FFF2-40B4-BE49-F238E27FC236}">
              <a16:creationId xmlns:a16="http://schemas.microsoft.com/office/drawing/2014/main" id="{0ED15F04-5B70-49B8-A031-583F763F6AC8}"/>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7" name="テキスト ボックス 276">
          <a:extLst>
            <a:ext uri="{FF2B5EF4-FFF2-40B4-BE49-F238E27FC236}">
              <a16:creationId xmlns:a16="http://schemas.microsoft.com/office/drawing/2014/main" id="{CF04680C-A5F5-430F-976F-67FC3F87E3EB}"/>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8" name="直線コネクタ 277">
          <a:extLst>
            <a:ext uri="{FF2B5EF4-FFF2-40B4-BE49-F238E27FC236}">
              <a16:creationId xmlns:a16="http://schemas.microsoft.com/office/drawing/2014/main" id="{B59FAC9C-8274-430D-91FA-EE98D6C79172}"/>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9" name="テキスト ボックス 278">
          <a:extLst>
            <a:ext uri="{FF2B5EF4-FFF2-40B4-BE49-F238E27FC236}">
              <a16:creationId xmlns:a16="http://schemas.microsoft.com/office/drawing/2014/main" id="{A8738CDA-6A77-4D8B-82E5-B7EEDADC75C8}"/>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80" name="直線コネクタ 279">
          <a:extLst>
            <a:ext uri="{FF2B5EF4-FFF2-40B4-BE49-F238E27FC236}">
              <a16:creationId xmlns:a16="http://schemas.microsoft.com/office/drawing/2014/main" id="{63FE20A0-DA3F-4EE6-B74E-6EF592D1EB4D}"/>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1" name="テキスト ボックス 280">
          <a:extLst>
            <a:ext uri="{FF2B5EF4-FFF2-40B4-BE49-F238E27FC236}">
              <a16:creationId xmlns:a16="http://schemas.microsoft.com/office/drawing/2014/main" id="{5F5337CD-BAB2-48A5-A24A-82C518ED9A35}"/>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2" name="直線コネクタ 281">
          <a:extLst>
            <a:ext uri="{FF2B5EF4-FFF2-40B4-BE49-F238E27FC236}">
              <a16:creationId xmlns:a16="http://schemas.microsoft.com/office/drawing/2014/main" id="{476EB450-5517-41AF-952C-9EA30D7C396F}"/>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3" name="テキスト ボックス 282">
          <a:extLst>
            <a:ext uri="{FF2B5EF4-FFF2-40B4-BE49-F238E27FC236}">
              <a16:creationId xmlns:a16="http://schemas.microsoft.com/office/drawing/2014/main" id="{DC7A70A2-8C74-4829-87A5-00966B34A634}"/>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4" name="直線コネクタ 283">
          <a:extLst>
            <a:ext uri="{FF2B5EF4-FFF2-40B4-BE49-F238E27FC236}">
              <a16:creationId xmlns:a16="http://schemas.microsoft.com/office/drawing/2014/main" id="{95A325A3-9899-46B2-8E2B-BEEDC959468A}"/>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5" name="テキスト ボックス 284">
          <a:extLst>
            <a:ext uri="{FF2B5EF4-FFF2-40B4-BE49-F238E27FC236}">
              <a16:creationId xmlns:a16="http://schemas.microsoft.com/office/drawing/2014/main" id="{20031036-095E-4EF6-8FB8-1D735345E5A6}"/>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6" name="直線コネクタ 285">
          <a:extLst>
            <a:ext uri="{FF2B5EF4-FFF2-40B4-BE49-F238E27FC236}">
              <a16:creationId xmlns:a16="http://schemas.microsoft.com/office/drawing/2014/main" id="{DD81177C-50FC-4434-AB25-DA7D4C4834B2}"/>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7" name="テキスト ボックス 286">
          <a:extLst>
            <a:ext uri="{FF2B5EF4-FFF2-40B4-BE49-F238E27FC236}">
              <a16:creationId xmlns:a16="http://schemas.microsoft.com/office/drawing/2014/main" id="{593DFE80-705C-47D7-865D-F520D26C7327}"/>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8" name="直線コネクタ 287">
          <a:extLst>
            <a:ext uri="{FF2B5EF4-FFF2-40B4-BE49-F238E27FC236}">
              <a16:creationId xmlns:a16="http://schemas.microsoft.com/office/drawing/2014/main" id="{B351762A-215E-4BFA-B61D-60657B30BB0A}"/>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9" name="【公営住宅】&#10;有形固定資産減価償却率グラフ枠">
          <a:extLst>
            <a:ext uri="{FF2B5EF4-FFF2-40B4-BE49-F238E27FC236}">
              <a16:creationId xmlns:a16="http://schemas.microsoft.com/office/drawing/2014/main" id="{22C3D04E-8477-4987-A9A1-2C8FF8659C64}"/>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72389</xdr:rowOff>
    </xdr:from>
    <xdr:to>
      <xdr:col>24</xdr:col>
      <xdr:colOff>62865</xdr:colOff>
      <xdr:row>86</xdr:row>
      <xdr:rowOff>168729</xdr:rowOff>
    </xdr:to>
    <xdr:cxnSp macro="">
      <xdr:nvCxnSpPr>
        <xdr:cNvPr id="290" name="直線コネクタ 289">
          <a:extLst>
            <a:ext uri="{FF2B5EF4-FFF2-40B4-BE49-F238E27FC236}">
              <a16:creationId xmlns:a16="http://schemas.microsoft.com/office/drawing/2014/main" id="{C68D3AA3-BA77-4E23-BE71-8FBAD155FC2F}"/>
            </a:ext>
          </a:extLst>
        </xdr:cNvPr>
        <xdr:cNvCxnSpPr/>
      </xdr:nvCxnSpPr>
      <xdr:spPr>
        <a:xfrm flipV="1">
          <a:off x="4634865" y="13445489"/>
          <a:ext cx="0" cy="1467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91" name="【公営住宅】&#10;有形固定資産減価償却率最小値テキスト">
          <a:extLst>
            <a:ext uri="{FF2B5EF4-FFF2-40B4-BE49-F238E27FC236}">
              <a16:creationId xmlns:a16="http://schemas.microsoft.com/office/drawing/2014/main" id="{C1836F5B-5372-412F-BE36-4AE9E2EFC775}"/>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2" name="直線コネクタ 291">
          <a:extLst>
            <a:ext uri="{FF2B5EF4-FFF2-40B4-BE49-F238E27FC236}">
              <a16:creationId xmlns:a16="http://schemas.microsoft.com/office/drawing/2014/main" id="{FB0A3AB5-7064-49CA-B353-DA7DDE20D91C}"/>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19066</xdr:rowOff>
    </xdr:from>
    <xdr:ext cx="405111" cy="259045"/>
    <xdr:sp macro="" textlink="">
      <xdr:nvSpPr>
        <xdr:cNvPr id="293" name="【公営住宅】&#10;有形固定資産減価償却率最大値テキスト">
          <a:extLst>
            <a:ext uri="{FF2B5EF4-FFF2-40B4-BE49-F238E27FC236}">
              <a16:creationId xmlns:a16="http://schemas.microsoft.com/office/drawing/2014/main" id="{F164ADB0-0286-44DA-BE5D-F4904FFB9098}"/>
            </a:ext>
          </a:extLst>
        </xdr:cNvPr>
        <xdr:cNvSpPr txBox="1"/>
      </xdr:nvSpPr>
      <xdr:spPr>
        <a:xfrm>
          <a:off x="4673600" y="13220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72389</xdr:rowOff>
    </xdr:from>
    <xdr:to>
      <xdr:col>24</xdr:col>
      <xdr:colOff>152400</xdr:colOff>
      <xdr:row>78</xdr:row>
      <xdr:rowOff>72389</xdr:rowOff>
    </xdr:to>
    <xdr:cxnSp macro="">
      <xdr:nvCxnSpPr>
        <xdr:cNvPr id="294" name="直線コネクタ 293">
          <a:extLst>
            <a:ext uri="{FF2B5EF4-FFF2-40B4-BE49-F238E27FC236}">
              <a16:creationId xmlns:a16="http://schemas.microsoft.com/office/drawing/2014/main" id="{8FD5CDFE-858E-464B-8EB1-C14350C94847}"/>
            </a:ext>
          </a:extLst>
        </xdr:cNvPr>
        <xdr:cNvCxnSpPr/>
      </xdr:nvCxnSpPr>
      <xdr:spPr>
        <a:xfrm>
          <a:off x="4546600" y="13445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78757</xdr:rowOff>
    </xdr:from>
    <xdr:ext cx="405111" cy="259045"/>
    <xdr:sp macro="" textlink="">
      <xdr:nvSpPr>
        <xdr:cNvPr id="295" name="【公営住宅】&#10;有形固定資産減価償却率平均値テキスト">
          <a:extLst>
            <a:ext uri="{FF2B5EF4-FFF2-40B4-BE49-F238E27FC236}">
              <a16:creationId xmlns:a16="http://schemas.microsoft.com/office/drawing/2014/main" id="{400FF96E-9E7E-44DB-91B7-AABDFD3A381C}"/>
            </a:ext>
          </a:extLst>
        </xdr:cNvPr>
        <xdr:cNvSpPr txBox="1"/>
      </xdr:nvSpPr>
      <xdr:spPr>
        <a:xfrm>
          <a:off x="4673600" y="141376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55880</xdr:rowOff>
    </xdr:from>
    <xdr:to>
      <xdr:col>24</xdr:col>
      <xdr:colOff>114300</xdr:colOff>
      <xdr:row>83</xdr:row>
      <xdr:rowOff>157480</xdr:rowOff>
    </xdr:to>
    <xdr:sp macro="" textlink="">
      <xdr:nvSpPr>
        <xdr:cNvPr id="296" name="フローチャート: 判断 295">
          <a:extLst>
            <a:ext uri="{FF2B5EF4-FFF2-40B4-BE49-F238E27FC236}">
              <a16:creationId xmlns:a16="http://schemas.microsoft.com/office/drawing/2014/main" id="{69411502-7C63-452D-A86B-69DC03DBACA1}"/>
            </a:ext>
          </a:extLst>
        </xdr:cNvPr>
        <xdr:cNvSpPr/>
      </xdr:nvSpPr>
      <xdr:spPr>
        <a:xfrm>
          <a:off x="45847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52614</xdr:rowOff>
    </xdr:from>
    <xdr:to>
      <xdr:col>20</xdr:col>
      <xdr:colOff>38100</xdr:colOff>
      <xdr:row>83</xdr:row>
      <xdr:rowOff>154214</xdr:rowOff>
    </xdr:to>
    <xdr:sp macro="" textlink="">
      <xdr:nvSpPr>
        <xdr:cNvPr id="297" name="フローチャート: 判断 296">
          <a:extLst>
            <a:ext uri="{FF2B5EF4-FFF2-40B4-BE49-F238E27FC236}">
              <a16:creationId xmlns:a16="http://schemas.microsoft.com/office/drawing/2014/main" id="{744ACABC-3377-471C-A688-EE9F2DBAAE24}"/>
            </a:ext>
          </a:extLst>
        </xdr:cNvPr>
        <xdr:cNvSpPr/>
      </xdr:nvSpPr>
      <xdr:spPr>
        <a:xfrm>
          <a:off x="3746500" y="1428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37919</xdr:rowOff>
    </xdr:from>
    <xdr:to>
      <xdr:col>15</xdr:col>
      <xdr:colOff>101600</xdr:colOff>
      <xdr:row>83</xdr:row>
      <xdr:rowOff>139519</xdr:rowOff>
    </xdr:to>
    <xdr:sp macro="" textlink="">
      <xdr:nvSpPr>
        <xdr:cNvPr id="298" name="フローチャート: 判断 297">
          <a:extLst>
            <a:ext uri="{FF2B5EF4-FFF2-40B4-BE49-F238E27FC236}">
              <a16:creationId xmlns:a16="http://schemas.microsoft.com/office/drawing/2014/main" id="{4E6EA5AC-FC65-41AC-A048-22CD578C52FF}"/>
            </a:ext>
          </a:extLst>
        </xdr:cNvPr>
        <xdr:cNvSpPr/>
      </xdr:nvSpPr>
      <xdr:spPr>
        <a:xfrm>
          <a:off x="2857500" y="1426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29755</xdr:rowOff>
    </xdr:from>
    <xdr:to>
      <xdr:col>10</xdr:col>
      <xdr:colOff>165100</xdr:colOff>
      <xdr:row>83</xdr:row>
      <xdr:rowOff>131355</xdr:rowOff>
    </xdr:to>
    <xdr:sp macro="" textlink="">
      <xdr:nvSpPr>
        <xdr:cNvPr id="299" name="フローチャート: 判断 298">
          <a:extLst>
            <a:ext uri="{FF2B5EF4-FFF2-40B4-BE49-F238E27FC236}">
              <a16:creationId xmlns:a16="http://schemas.microsoft.com/office/drawing/2014/main" id="{9A45779F-DC02-44C5-9013-94F97B6DF635}"/>
            </a:ext>
          </a:extLst>
        </xdr:cNvPr>
        <xdr:cNvSpPr/>
      </xdr:nvSpPr>
      <xdr:spPr>
        <a:xfrm>
          <a:off x="1968500" y="14260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23223</xdr:rowOff>
    </xdr:from>
    <xdr:to>
      <xdr:col>6</xdr:col>
      <xdr:colOff>38100</xdr:colOff>
      <xdr:row>83</xdr:row>
      <xdr:rowOff>124823</xdr:rowOff>
    </xdr:to>
    <xdr:sp macro="" textlink="">
      <xdr:nvSpPr>
        <xdr:cNvPr id="300" name="フローチャート: 判断 299">
          <a:extLst>
            <a:ext uri="{FF2B5EF4-FFF2-40B4-BE49-F238E27FC236}">
              <a16:creationId xmlns:a16="http://schemas.microsoft.com/office/drawing/2014/main" id="{BBCC2F4D-8AF9-40B9-A058-ECD384A9FFD9}"/>
            </a:ext>
          </a:extLst>
        </xdr:cNvPr>
        <xdr:cNvSpPr/>
      </xdr:nvSpPr>
      <xdr:spPr>
        <a:xfrm>
          <a:off x="1079500" y="1425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66EE3AA1-F0D0-4A0D-BF8B-21B2E05F8636}"/>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5801020C-8F73-4CF4-ADCB-18E64F704EC7}"/>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FADDF744-EC00-486E-AA3B-A7766AC539BA}"/>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7ED31D8F-C58B-44D4-A0BB-4C7D197F8B76}"/>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5" name="テキスト ボックス 304">
          <a:extLst>
            <a:ext uri="{FF2B5EF4-FFF2-40B4-BE49-F238E27FC236}">
              <a16:creationId xmlns:a16="http://schemas.microsoft.com/office/drawing/2014/main" id="{0C8DE4C1-423D-4200-A7FB-E40EE81D8F24}"/>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67311</xdr:rowOff>
    </xdr:from>
    <xdr:to>
      <xdr:col>24</xdr:col>
      <xdr:colOff>114300</xdr:colOff>
      <xdr:row>83</xdr:row>
      <xdr:rowOff>168911</xdr:rowOff>
    </xdr:to>
    <xdr:sp macro="" textlink="">
      <xdr:nvSpPr>
        <xdr:cNvPr id="306" name="楕円 305">
          <a:extLst>
            <a:ext uri="{FF2B5EF4-FFF2-40B4-BE49-F238E27FC236}">
              <a16:creationId xmlns:a16="http://schemas.microsoft.com/office/drawing/2014/main" id="{6623A02D-12E3-4925-8E46-BD9C3E7611AA}"/>
            </a:ext>
          </a:extLst>
        </xdr:cNvPr>
        <xdr:cNvSpPr/>
      </xdr:nvSpPr>
      <xdr:spPr>
        <a:xfrm>
          <a:off x="4584700" y="14297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45738</xdr:rowOff>
    </xdr:from>
    <xdr:ext cx="405111" cy="259045"/>
    <xdr:sp macro="" textlink="">
      <xdr:nvSpPr>
        <xdr:cNvPr id="307" name="【公営住宅】&#10;有形固定資産減価償却率該当値テキスト">
          <a:extLst>
            <a:ext uri="{FF2B5EF4-FFF2-40B4-BE49-F238E27FC236}">
              <a16:creationId xmlns:a16="http://schemas.microsoft.com/office/drawing/2014/main" id="{97ADFEB7-A229-49F7-8193-AEB3255B29B7}"/>
            </a:ext>
          </a:extLst>
        </xdr:cNvPr>
        <xdr:cNvSpPr txBox="1"/>
      </xdr:nvSpPr>
      <xdr:spPr>
        <a:xfrm>
          <a:off x="4673600" y="14276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59145</xdr:rowOff>
    </xdr:from>
    <xdr:to>
      <xdr:col>20</xdr:col>
      <xdr:colOff>38100</xdr:colOff>
      <xdr:row>83</xdr:row>
      <xdr:rowOff>160745</xdr:rowOff>
    </xdr:to>
    <xdr:sp macro="" textlink="">
      <xdr:nvSpPr>
        <xdr:cNvPr id="308" name="楕円 307">
          <a:extLst>
            <a:ext uri="{FF2B5EF4-FFF2-40B4-BE49-F238E27FC236}">
              <a16:creationId xmlns:a16="http://schemas.microsoft.com/office/drawing/2014/main" id="{7405B8B7-F8D3-49A4-8B6B-C6E7377CF5CA}"/>
            </a:ext>
          </a:extLst>
        </xdr:cNvPr>
        <xdr:cNvSpPr/>
      </xdr:nvSpPr>
      <xdr:spPr>
        <a:xfrm>
          <a:off x="3746500" y="14289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109945</xdr:rowOff>
    </xdr:from>
    <xdr:to>
      <xdr:col>24</xdr:col>
      <xdr:colOff>63500</xdr:colOff>
      <xdr:row>83</xdr:row>
      <xdr:rowOff>118111</xdr:rowOff>
    </xdr:to>
    <xdr:cxnSp macro="">
      <xdr:nvCxnSpPr>
        <xdr:cNvPr id="309" name="直線コネクタ 308">
          <a:extLst>
            <a:ext uri="{FF2B5EF4-FFF2-40B4-BE49-F238E27FC236}">
              <a16:creationId xmlns:a16="http://schemas.microsoft.com/office/drawing/2014/main" id="{A82D45B8-34EE-4236-94C9-6348AEF64C0A}"/>
            </a:ext>
          </a:extLst>
        </xdr:cNvPr>
        <xdr:cNvCxnSpPr/>
      </xdr:nvCxnSpPr>
      <xdr:spPr>
        <a:xfrm>
          <a:off x="3797300" y="14340295"/>
          <a:ext cx="838200" cy="8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29755</xdr:rowOff>
    </xdr:from>
    <xdr:to>
      <xdr:col>15</xdr:col>
      <xdr:colOff>101600</xdr:colOff>
      <xdr:row>83</xdr:row>
      <xdr:rowOff>131355</xdr:rowOff>
    </xdr:to>
    <xdr:sp macro="" textlink="">
      <xdr:nvSpPr>
        <xdr:cNvPr id="310" name="楕円 309">
          <a:extLst>
            <a:ext uri="{FF2B5EF4-FFF2-40B4-BE49-F238E27FC236}">
              <a16:creationId xmlns:a16="http://schemas.microsoft.com/office/drawing/2014/main" id="{8B1E8877-EBD0-4F95-9DCC-D994E4DF2209}"/>
            </a:ext>
          </a:extLst>
        </xdr:cNvPr>
        <xdr:cNvSpPr/>
      </xdr:nvSpPr>
      <xdr:spPr>
        <a:xfrm>
          <a:off x="2857500" y="14260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80555</xdr:rowOff>
    </xdr:from>
    <xdr:to>
      <xdr:col>19</xdr:col>
      <xdr:colOff>177800</xdr:colOff>
      <xdr:row>83</xdr:row>
      <xdr:rowOff>109945</xdr:rowOff>
    </xdr:to>
    <xdr:cxnSp macro="">
      <xdr:nvCxnSpPr>
        <xdr:cNvPr id="311" name="直線コネクタ 310">
          <a:extLst>
            <a:ext uri="{FF2B5EF4-FFF2-40B4-BE49-F238E27FC236}">
              <a16:creationId xmlns:a16="http://schemas.microsoft.com/office/drawing/2014/main" id="{14306923-AE6F-4C69-8825-7C56103236AA}"/>
            </a:ext>
          </a:extLst>
        </xdr:cNvPr>
        <xdr:cNvCxnSpPr/>
      </xdr:nvCxnSpPr>
      <xdr:spPr>
        <a:xfrm>
          <a:off x="2908300" y="14310905"/>
          <a:ext cx="889000" cy="29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6894</xdr:rowOff>
    </xdr:from>
    <xdr:to>
      <xdr:col>10</xdr:col>
      <xdr:colOff>165100</xdr:colOff>
      <xdr:row>83</xdr:row>
      <xdr:rowOff>108494</xdr:rowOff>
    </xdr:to>
    <xdr:sp macro="" textlink="">
      <xdr:nvSpPr>
        <xdr:cNvPr id="312" name="楕円 311">
          <a:extLst>
            <a:ext uri="{FF2B5EF4-FFF2-40B4-BE49-F238E27FC236}">
              <a16:creationId xmlns:a16="http://schemas.microsoft.com/office/drawing/2014/main" id="{C58061EA-9430-4522-8A2B-A464E7AF2BB4}"/>
            </a:ext>
          </a:extLst>
        </xdr:cNvPr>
        <xdr:cNvSpPr/>
      </xdr:nvSpPr>
      <xdr:spPr>
        <a:xfrm>
          <a:off x="1968500" y="14237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57694</xdr:rowOff>
    </xdr:from>
    <xdr:to>
      <xdr:col>15</xdr:col>
      <xdr:colOff>50800</xdr:colOff>
      <xdr:row>83</xdr:row>
      <xdr:rowOff>80555</xdr:rowOff>
    </xdr:to>
    <xdr:cxnSp macro="">
      <xdr:nvCxnSpPr>
        <xdr:cNvPr id="313" name="直線コネクタ 312">
          <a:extLst>
            <a:ext uri="{FF2B5EF4-FFF2-40B4-BE49-F238E27FC236}">
              <a16:creationId xmlns:a16="http://schemas.microsoft.com/office/drawing/2014/main" id="{A4E01390-19C6-4B79-9C8D-B481570E2896}"/>
            </a:ext>
          </a:extLst>
        </xdr:cNvPr>
        <xdr:cNvCxnSpPr/>
      </xdr:nvCxnSpPr>
      <xdr:spPr>
        <a:xfrm>
          <a:off x="2019300" y="14288044"/>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163649</xdr:rowOff>
    </xdr:from>
    <xdr:to>
      <xdr:col>6</xdr:col>
      <xdr:colOff>38100</xdr:colOff>
      <xdr:row>83</xdr:row>
      <xdr:rowOff>93799</xdr:rowOff>
    </xdr:to>
    <xdr:sp macro="" textlink="">
      <xdr:nvSpPr>
        <xdr:cNvPr id="314" name="楕円 313">
          <a:extLst>
            <a:ext uri="{FF2B5EF4-FFF2-40B4-BE49-F238E27FC236}">
              <a16:creationId xmlns:a16="http://schemas.microsoft.com/office/drawing/2014/main" id="{39FBD64E-D45A-4A92-8EED-242235CD7E89}"/>
            </a:ext>
          </a:extLst>
        </xdr:cNvPr>
        <xdr:cNvSpPr/>
      </xdr:nvSpPr>
      <xdr:spPr>
        <a:xfrm>
          <a:off x="1079500" y="14222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42999</xdr:rowOff>
    </xdr:from>
    <xdr:to>
      <xdr:col>10</xdr:col>
      <xdr:colOff>114300</xdr:colOff>
      <xdr:row>83</xdr:row>
      <xdr:rowOff>57694</xdr:rowOff>
    </xdr:to>
    <xdr:cxnSp macro="">
      <xdr:nvCxnSpPr>
        <xdr:cNvPr id="315" name="直線コネクタ 314">
          <a:extLst>
            <a:ext uri="{FF2B5EF4-FFF2-40B4-BE49-F238E27FC236}">
              <a16:creationId xmlns:a16="http://schemas.microsoft.com/office/drawing/2014/main" id="{62022BB8-C170-48F7-B6C3-4AB3680F0CDF}"/>
            </a:ext>
          </a:extLst>
        </xdr:cNvPr>
        <xdr:cNvCxnSpPr/>
      </xdr:nvCxnSpPr>
      <xdr:spPr>
        <a:xfrm>
          <a:off x="1130300" y="14273349"/>
          <a:ext cx="88900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170741</xdr:rowOff>
    </xdr:from>
    <xdr:ext cx="405111" cy="259045"/>
    <xdr:sp macro="" textlink="">
      <xdr:nvSpPr>
        <xdr:cNvPr id="316" name="n_1aveValue【公営住宅】&#10;有形固定資産減価償却率">
          <a:extLst>
            <a:ext uri="{FF2B5EF4-FFF2-40B4-BE49-F238E27FC236}">
              <a16:creationId xmlns:a16="http://schemas.microsoft.com/office/drawing/2014/main" id="{B6C180DA-CC03-4EFC-9114-DAE26C3FF6A5}"/>
            </a:ext>
          </a:extLst>
        </xdr:cNvPr>
        <xdr:cNvSpPr txBox="1"/>
      </xdr:nvSpPr>
      <xdr:spPr>
        <a:xfrm>
          <a:off x="3582044" y="14058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130646</xdr:rowOff>
    </xdr:from>
    <xdr:ext cx="405111" cy="259045"/>
    <xdr:sp macro="" textlink="">
      <xdr:nvSpPr>
        <xdr:cNvPr id="317" name="n_2aveValue【公営住宅】&#10;有形固定資産減価償却率">
          <a:extLst>
            <a:ext uri="{FF2B5EF4-FFF2-40B4-BE49-F238E27FC236}">
              <a16:creationId xmlns:a16="http://schemas.microsoft.com/office/drawing/2014/main" id="{F416E784-DED5-48EA-8190-53F85BBCD3B9}"/>
            </a:ext>
          </a:extLst>
        </xdr:cNvPr>
        <xdr:cNvSpPr txBox="1"/>
      </xdr:nvSpPr>
      <xdr:spPr>
        <a:xfrm>
          <a:off x="2705744" y="143609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122482</xdr:rowOff>
    </xdr:from>
    <xdr:ext cx="405111" cy="259045"/>
    <xdr:sp macro="" textlink="">
      <xdr:nvSpPr>
        <xdr:cNvPr id="318" name="n_3aveValue【公営住宅】&#10;有形固定資産減価償却率">
          <a:extLst>
            <a:ext uri="{FF2B5EF4-FFF2-40B4-BE49-F238E27FC236}">
              <a16:creationId xmlns:a16="http://schemas.microsoft.com/office/drawing/2014/main" id="{04A9A6A2-B380-4186-B6C8-8C7B586E75C8}"/>
            </a:ext>
          </a:extLst>
        </xdr:cNvPr>
        <xdr:cNvSpPr txBox="1"/>
      </xdr:nvSpPr>
      <xdr:spPr>
        <a:xfrm>
          <a:off x="1816744" y="14352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115950</xdr:rowOff>
    </xdr:from>
    <xdr:ext cx="405111" cy="259045"/>
    <xdr:sp macro="" textlink="">
      <xdr:nvSpPr>
        <xdr:cNvPr id="319" name="n_4aveValue【公営住宅】&#10;有形固定資産減価償却率">
          <a:extLst>
            <a:ext uri="{FF2B5EF4-FFF2-40B4-BE49-F238E27FC236}">
              <a16:creationId xmlns:a16="http://schemas.microsoft.com/office/drawing/2014/main" id="{55D2E8D9-BEE7-4AEF-B9FC-3DADD1C26D02}"/>
            </a:ext>
          </a:extLst>
        </xdr:cNvPr>
        <xdr:cNvSpPr txBox="1"/>
      </xdr:nvSpPr>
      <xdr:spPr>
        <a:xfrm>
          <a:off x="927744" y="143463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151872</xdr:rowOff>
    </xdr:from>
    <xdr:ext cx="405111" cy="259045"/>
    <xdr:sp macro="" textlink="">
      <xdr:nvSpPr>
        <xdr:cNvPr id="320" name="n_1mainValue【公営住宅】&#10;有形固定資産減価償却率">
          <a:extLst>
            <a:ext uri="{FF2B5EF4-FFF2-40B4-BE49-F238E27FC236}">
              <a16:creationId xmlns:a16="http://schemas.microsoft.com/office/drawing/2014/main" id="{D64CA32B-27E5-4B38-B61E-F810149A47ED}"/>
            </a:ext>
          </a:extLst>
        </xdr:cNvPr>
        <xdr:cNvSpPr txBox="1"/>
      </xdr:nvSpPr>
      <xdr:spPr>
        <a:xfrm>
          <a:off x="3582044" y="14382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147882</xdr:rowOff>
    </xdr:from>
    <xdr:ext cx="405111" cy="259045"/>
    <xdr:sp macro="" textlink="">
      <xdr:nvSpPr>
        <xdr:cNvPr id="321" name="n_2mainValue【公営住宅】&#10;有形固定資産減価償却率">
          <a:extLst>
            <a:ext uri="{FF2B5EF4-FFF2-40B4-BE49-F238E27FC236}">
              <a16:creationId xmlns:a16="http://schemas.microsoft.com/office/drawing/2014/main" id="{DAE2BDF9-EA2D-4DAC-82B3-961150FD27E3}"/>
            </a:ext>
          </a:extLst>
        </xdr:cNvPr>
        <xdr:cNvSpPr txBox="1"/>
      </xdr:nvSpPr>
      <xdr:spPr>
        <a:xfrm>
          <a:off x="2705744" y="14035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125021</xdr:rowOff>
    </xdr:from>
    <xdr:ext cx="405111" cy="259045"/>
    <xdr:sp macro="" textlink="">
      <xdr:nvSpPr>
        <xdr:cNvPr id="322" name="n_3mainValue【公営住宅】&#10;有形固定資産減価償却率">
          <a:extLst>
            <a:ext uri="{FF2B5EF4-FFF2-40B4-BE49-F238E27FC236}">
              <a16:creationId xmlns:a16="http://schemas.microsoft.com/office/drawing/2014/main" id="{4013A4CA-DB0C-404D-BCAF-77F1185F40C5}"/>
            </a:ext>
          </a:extLst>
        </xdr:cNvPr>
        <xdr:cNvSpPr txBox="1"/>
      </xdr:nvSpPr>
      <xdr:spPr>
        <a:xfrm>
          <a:off x="1816744" y="140124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110326</xdr:rowOff>
    </xdr:from>
    <xdr:ext cx="405111" cy="259045"/>
    <xdr:sp macro="" textlink="">
      <xdr:nvSpPr>
        <xdr:cNvPr id="323" name="n_4mainValue【公営住宅】&#10;有形固定資産減価償却率">
          <a:extLst>
            <a:ext uri="{FF2B5EF4-FFF2-40B4-BE49-F238E27FC236}">
              <a16:creationId xmlns:a16="http://schemas.microsoft.com/office/drawing/2014/main" id="{904742D2-6609-47E8-9E75-8D73ABFBA0E1}"/>
            </a:ext>
          </a:extLst>
        </xdr:cNvPr>
        <xdr:cNvSpPr txBox="1"/>
      </xdr:nvSpPr>
      <xdr:spPr>
        <a:xfrm>
          <a:off x="927744" y="139977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4" name="正方形/長方形 323">
          <a:extLst>
            <a:ext uri="{FF2B5EF4-FFF2-40B4-BE49-F238E27FC236}">
              <a16:creationId xmlns:a16="http://schemas.microsoft.com/office/drawing/2014/main" id="{2D551F56-24E6-413A-AC9D-D02B53065D5D}"/>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5" name="正方形/長方形 324">
          <a:extLst>
            <a:ext uri="{FF2B5EF4-FFF2-40B4-BE49-F238E27FC236}">
              <a16:creationId xmlns:a16="http://schemas.microsoft.com/office/drawing/2014/main" id="{3C6FEB63-7167-492C-9910-16D78859B4DF}"/>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6" name="正方形/長方形 325">
          <a:extLst>
            <a:ext uri="{FF2B5EF4-FFF2-40B4-BE49-F238E27FC236}">
              <a16:creationId xmlns:a16="http://schemas.microsoft.com/office/drawing/2014/main" id="{A9E3769D-460C-4B76-A551-6C74E0527731}"/>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7" name="正方形/長方形 326">
          <a:extLst>
            <a:ext uri="{FF2B5EF4-FFF2-40B4-BE49-F238E27FC236}">
              <a16:creationId xmlns:a16="http://schemas.microsoft.com/office/drawing/2014/main" id="{02E9DC02-E201-401D-A968-E8A5A934B1E7}"/>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8" name="正方形/長方形 327">
          <a:extLst>
            <a:ext uri="{FF2B5EF4-FFF2-40B4-BE49-F238E27FC236}">
              <a16:creationId xmlns:a16="http://schemas.microsoft.com/office/drawing/2014/main" id="{53C634A2-A7F3-4850-AE40-AE122BB931D4}"/>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9" name="正方形/長方形 328">
          <a:extLst>
            <a:ext uri="{FF2B5EF4-FFF2-40B4-BE49-F238E27FC236}">
              <a16:creationId xmlns:a16="http://schemas.microsoft.com/office/drawing/2014/main" id="{164A8843-2B95-46AF-BCAC-9EA93DDADA82}"/>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0" name="正方形/長方形 329">
          <a:extLst>
            <a:ext uri="{FF2B5EF4-FFF2-40B4-BE49-F238E27FC236}">
              <a16:creationId xmlns:a16="http://schemas.microsoft.com/office/drawing/2014/main" id="{D03938FD-7E27-433C-84A2-100E6CC95F3D}"/>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1" name="正方形/長方形 330">
          <a:extLst>
            <a:ext uri="{FF2B5EF4-FFF2-40B4-BE49-F238E27FC236}">
              <a16:creationId xmlns:a16="http://schemas.microsoft.com/office/drawing/2014/main" id="{EC92893D-A991-45E1-A1CF-EAB6BC98510F}"/>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2" name="テキスト ボックス 331">
          <a:extLst>
            <a:ext uri="{FF2B5EF4-FFF2-40B4-BE49-F238E27FC236}">
              <a16:creationId xmlns:a16="http://schemas.microsoft.com/office/drawing/2014/main" id="{C2410E84-F5DE-4258-A8D7-267F1F6EE325}"/>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3" name="直線コネクタ 332">
          <a:extLst>
            <a:ext uri="{FF2B5EF4-FFF2-40B4-BE49-F238E27FC236}">
              <a16:creationId xmlns:a16="http://schemas.microsoft.com/office/drawing/2014/main" id="{5EC22596-7E0F-412E-82DF-5E1F2D9576B4}"/>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4" name="直線コネクタ 333">
          <a:extLst>
            <a:ext uri="{FF2B5EF4-FFF2-40B4-BE49-F238E27FC236}">
              <a16:creationId xmlns:a16="http://schemas.microsoft.com/office/drawing/2014/main" id="{374C7AB9-1545-499B-BB6C-412119E9A441}"/>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5" name="テキスト ボックス 334">
          <a:extLst>
            <a:ext uri="{FF2B5EF4-FFF2-40B4-BE49-F238E27FC236}">
              <a16:creationId xmlns:a16="http://schemas.microsoft.com/office/drawing/2014/main" id="{4B5FE8AB-15CD-4461-9F13-60C2FD977E3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6" name="直線コネクタ 335">
          <a:extLst>
            <a:ext uri="{FF2B5EF4-FFF2-40B4-BE49-F238E27FC236}">
              <a16:creationId xmlns:a16="http://schemas.microsoft.com/office/drawing/2014/main" id="{08EC2ED9-981A-40F0-99A1-EFF81A608CD6}"/>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7" name="テキスト ボックス 336">
          <a:extLst>
            <a:ext uri="{FF2B5EF4-FFF2-40B4-BE49-F238E27FC236}">
              <a16:creationId xmlns:a16="http://schemas.microsoft.com/office/drawing/2014/main" id="{3FBE4BFF-1629-4426-BF07-A405B0D13F95}"/>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8" name="直線コネクタ 337">
          <a:extLst>
            <a:ext uri="{FF2B5EF4-FFF2-40B4-BE49-F238E27FC236}">
              <a16:creationId xmlns:a16="http://schemas.microsoft.com/office/drawing/2014/main" id="{5BBCA436-6CB2-4A7E-80F0-1E8818A7E8AC}"/>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81</xdr:row>
      <xdr:rowOff>67327</xdr:rowOff>
    </xdr:from>
    <xdr:ext cx="531299" cy="259045"/>
    <xdr:sp macro="" textlink="">
      <xdr:nvSpPr>
        <xdr:cNvPr id="339" name="テキスト ボックス 338">
          <a:extLst>
            <a:ext uri="{FF2B5EF4-FFF2-40B4-BE49-F238E27FC236}">
              <a16:creationId xmlns:a16="http://schemas.microsoft.com/office/drawing/2014/main" id="{20B9ADC5-E2A7-4AE9-A525-7A00CE27C62E}"/>
            </a:ext>
          </a:extLst>
        </xdr:cNvPr>
        <xdr:cNvSpPr txBox="1"/>
      </xdr:nvSpPr>
      <xdr:spPr>
        <a:xfrm>
          <a:off x="6072701" y="1395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40" name="直線コネクタ 339">
          <a:extLst>
            <a:ext uri="{FF2B5EF4-FFF2-40B4-BE49-F238E27FC236}">
              <a16:creationId xmlns:a16="http://schemas.microsoft.com/office/drawing/2014/main" id="{7D3F7457-F332-4B52-8C18-0BD68D52F545}"/>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79</xdr:row>
      <xdr:rowOff>29227</xdr:rowOff>
    </xdr:from>
    <xdr:ext cx="531299" cy="259045"/>
    <xdr:sp macro="" textlink="">
      <xdr:nvSpPr>
        <xdr:cNvPr id="341" name="テキスト ボックス 340">
          <a:extLst>
            <a:ext uri="{FF2B5EF4-FFF2-40B4-BE49-F238E27FC236}">
              <a16:creationId xmlns:a16="http://schemas.microsoft.com/office/drawing/2014/main" id="{5055F24F-6FFD-4B6A-823B-BED10C0D05B9}"/>
            </a:ext>
          </a:extLst>
        </xdr:cNvPr>
        <xdr:cNvSpPr txBox="1"/>
      </xdr:nvSpPr>
      <xdr:spPr>
        <a:xfrm>
          <a:off x="6072701" y="1357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2" name="直線コネクタ 341">
          <a:extLst>
            <a:ext uri="{FF2B5EF4-FFF2-40B4-BE49-F238E27FC236}">
              <a16:creationId xmlns:a16="http://schemas.microsoft.com/office/drawing/2014/main" id="{FF7A7631-18A0-40E3-AE49-F5EC30866D32}"/>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343" name="テキスト ボックス 342">
          <a:extLst>
            <a:ext uri="{FF2B5EF4-FFF2-40B4-BE49-F238E27FC236}">
              <a16:creationId xmlns:a16="http://schemas.microsoft.com/office/drawing/2014/main" id="{1E529996-F318-462F-8C84-B667A13C5EE2}"/>
            </a:ext>
          </a:extLst>
        </xdr:cNvPr>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4" name="直線コネクタ 343">
          <a:extLst>
            <a:ext uri="{FF2B5EF4-FFF2-40B4-BE49-F238E27FC236}">
              <a16:creationId xmlns:a16="http://schemas.microsoft.com/office/drawing/2014/main" id="{5EF70D0B-8868-406D-940A-F3F21FD97A31}"/>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5" name="テキスト ボックス 344">
          <a:extLst>
            <a:ext uri="{FF2B5EF4-FFF2-40B4-BE49-F238E27FC236}">
              <a16:creationId xmlns:a16="http://schemas.microsoft.com/office/drawing/2014/main" id="{09336150-684D-41C3-9143-BB266CA08636}"/>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6" name="【公営住宅】&#10;一人当たり面積グラフ枠">
          <a:extLst>
            <a:ext uri="{FF2B5EF4-FFF2-40B4-BE49-F238E27FC236}">
              <a16:creationId xmlns:a16="http://schemas.microsoft.com/office/drawing/2014/main" id="{4CAA6D26-DF38-4BC4-B444-5D8641D46617}"/>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135331</xdr:rowOff>
    </xdr:from>
    <xdr:to>
      <xdr:col>54</xdr:col>
      <xdr:colOff>189865</xdr:colOff>
      <xdr:row>86</xdr:row>
      <xdr:rowOff>107138</xdr:rowOff>
    </xdr:to>
    <xdr:cxnSp macro="">
      <xdr:nvCxnSpPr>
        <xdr:cNvPr id="347" name="直線コネクタ 346">
          <a:extLst>
            <a:ext uri="{FF2B5EF4-FFF2-40B4-BE49-F238E27FC236}">
              <a16:creationId xmlns:a16="http://schemas.microsoft.com/office/drawing/2014/main" id="{19E5FBDD-368B-4939-B090-27933BF4787B}"/>
            </a:ext>
          </a:extLst>
        </xdr:cNvPr>
        <xdr:cNvCxnSpPr/>
      </xdr:nvCxnSpPr>
      <xdr:spPr>
        <a:xfrm flipV="1">
          <a:off x="10476865" y="13508431"/>
          <a:ext cx="0" cy="13434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110965</xdr:rowOff>
    </xdr:from>
    <xdr:ext cx="469744" cy="259045"/>
    <xdr:sp macro="" textlink="">
      <xdr:nvSpPr>
        <xdr:cNvPr id="348" name="【公営住宅】&#10;一人当たり面積最小値テキスト">
          <a:extLst>
            <a:ext uri="{FF2B5EF4-FFF2-40B4-BE49-F238E27FC236}">
              <a16:creationId xmlns:a16="http://schemas.microsoft.com/office/drawing/2014/main" id="{F318C116-CC21-4F46-808B-7030259CF302}"/>
            </a:ext>
          </a:extLst>
        </xdr:cNvPr>
        <xdr:cNvSpPr txBox="1"/>
      </xdr:nvSpPr>
      <xdr:spPr>
        <a:xfrm>
          <a:off x="10515600" y="14855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107138</xdr:rowOff>
    </xdr:from>
    <xdr:to>
      <xdr:col>55</xdr:col>
      <xdr:colOff>88900</xdr:colOff>
      <xdr:row>86</xdr:row>
      <xdr:rowOff>107138</xdr:rowOff>
    </xdr:to>
    <xdr:cxnSp macro="">
      <xdr:nvCxnSpPr>
        <xdr:cNvPr id="349" name="直線コネクタ 348">
          <a:extLst>
            <a:ext uri="{FF2B5EF4-FFF2-40B4-BE49-F238E27FC236}">
              <a16:creationId xmlns:a16="http://schemas.microsoft.com/office/drawing/2014/main" id="{3BE8CADA-9F0C-4727-BB6A-E779DD8A4A59}"/>
            </a:ext>
          </a:extLst>
        </xdr:cNvPr>
        <xdr:cNvCxnSpPr/>
      </xdr:nvCxnSpPr>
      <xdr:spPr>
        <a:xfrm>
          <a:off x="10388600" y="14851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82008</xdr:rowOff>
    </xdr:from>
    <xdr:ext cx="534377" cy="259045"/>
    <xdr:sp macro="" textlink="">
      <xdr:nvSpPr>
        <xdr:cNvPr id="350" name="【公営住宅】&#10;一人当たり面積最大値テキスト">
          <a:extLst>
            <a:ext uri="{FF2B5EF4-FFF2-40B4-BE49-F238E27FC236}">
              <a16:creationId xmlns:a16="http://schemas.microsoft.com/office/drawing/2014/main" id="{7F69C1B4-49D9-43A1-AC28-369A6323073A}"/>
            </a:ext>
          </a:extLst>
        </xdr:cNvPr>
        <xdr:cNvSpPr txBox="1"/>
      </xdr:nvSpPr>
      <xdr:spPr>
        <a:xfrm>
          <a:off x="10515600" y="13283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135331</xdr:rowOff>
    </xdr:from>
    <xdr:to>
      <xdr:col>55</xdr:col>
      <xdr:colOff>88900</xdr:colOff>
      <xdr:row>78</xdr:row>
      <xdr:rowOff>135331</xdr:rowOff>
    </xdr:to>
    <xdr:cxnSp macro="">
      <xdr:nvCxnSpPr>
        <xdr:cNvPr id="351" name="直線コネクタ 350">
          <a:extLst>
            <a:ext uri="{FF2B5EF4-FFF2-40B4-BE49-F238E27FC236}">
              <a16:creationId xmlns:a16="http://schemas.microsoft.com/office/drawing/2014/main" id="{910C30A1-A109-4D3D-9DF7-F05621555626}"/>
            </a:ext>
          </a:extLst>
        </xdr:cNvPr>
        <xdr:cNvCxnSpPr/>
      </xdr:nvCxnSpPr>
      <xdr:spPr>
        <a:xfrm>
          <a:off x="10388600" y="13508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1085</xdr:rowOff>
    </xdr:from>
    <xdr:ext cx="469744" cy="259045"/>
    <xdr:sp macro="" textlink="">
      <xdr:nvSpPr>
        <xdr:cNvPr id="352" name="【公営住宅】&#10;一人当たり面積平均値テキスト">
          <a:extLst>
            <a:ext uri="{FF2B5EF4-FFF2-40B4-BE49-F238E27FC236}">
              <a16:creationId xmlns:a16="http://schemas.microsoft.com/office/drawing/2014/main" id="{AF169920-B620-4CC0-AABE-7C7246F7BD83}"/>
            </a:ext>
          </a:extLst>
        </xdr:cNvPr>
        <xdr:cNvSpPr txBox="1"/>
      </xdr:nvSpPr>
      <xdr:spPr>
        <a:xfrm>
          <a:off x="10515600" y="145743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22658</xdr:rowOff>
    </xdr:from>
    <xdr:to>
      <xdr:col>55</xdr:col>
      <xdr:colOff>50800</xdr:colOff>
      <xdr:row>85</xdr:row>
      <xdr:rowOff>124258</xdr:rowOff>
    </xdr:to>
    <xdr:sp macro="" textlink="">
      <xdr:nvSpPr>
        <xdr:cNvPr id="353" name="フローチャート: 判断 352">
          <a:extLst>
            <a:ext uri="{FF2B5EF4-FFF2-40B4-BE49-F238E27FC236}">
              <a16:creationId xmlns:a16="http://schemas.microsoft.com/office/drawing/2014/main" id="{E5A8C75F-9257-4670-B050-2973563CC8D8}"/>
            </a:ext>
          </a:extLst>
        </xdr:cNvPr>
        <xdr:cNvSpPr/>
      </xdr:nvSpPr>
      <xdr:spPr>
        <a:xfrm>
          <a:off x="10426700" y="14595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14427</xdr:rowOff>
    </xdr:from>
    <xdr:to>
      <xdr:col>50</xdr:col>
      <xdr:colOff>165100</xdr:colOff>
      <xdr:row>85</xdr:row>
      <xdr:rowOff>116027</xdr:rowOff>
    </xdr:to>
    <xdr:sp macro="" textlink="">
      <xdr:nvSpPr>
        <xdr:cNvPr id="354" name="フローチャート: 判断 353">
          <a:extLst>
            <a:ext uri="{FF2B5EF4-FFF2-40B4-BE49-F238E27FC236}">
              <a16:creationId xmlns:a16="http://schemas.microsoft.com/office/drawing/2014/main" id="{161A4AF6-3EC2-4D7D-88EA-8CE6963D542C}"/>
            </a:ext>
          </a:extLst>
        </xdr:cNvPr>
        <xdr:cNvSpPr/>
      </xdr:nvSpPr>
      <xdr:spPr>
        <a:xfrm>
          <a:off x="9588500" y="14587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9703</xdr:rowOff>
    </xdr:from>
    <xdr:to>
      <xdr:col>46</xdr:col>
      <xdr:colOff>38100</xdr:colOff>
      <xdr:row>85</xdr:row>
      <xdr:rowOff>111303</xdr:rowOff>
    </xdr:to>
    <xdr:sp macro="" textlink="">
      <xdr:nvSpPr>
        <xdr:cNvPr id="355" name="フローチャート: 判断 354">
          <a:extLst>
            <a:ext uri="{FF2B5EF4-FFF2-40B4-BE49-F238E27FC236}">
              <a16:creationId xmlns:a16="http://schemas.microsoft.com/office/drawing/2014/main" id="{1FD6628A-75BA-4430-AC14-B749D9607250}"/>
            </a:ext>
          </a:extLst>
        </xdr:cNvPr>
        <xdr:cNvSpPr/>
      </xdr:nvSpPr>
      <xdr:spPr>
        <a:xfrm>
          <a:off x="8699500" y="14582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23876</xdr:rowOff>
    </xdr:from>
    <xdr:to>
      <xdr:col>41</xdr:col>
      <xdr:colOff>101600</xdr:colOff>
      <xdr:row>85</xdr:row>
      <xdr:rowOff>125476</xdr:rowOff>
    </xdr:to>
    <xdr:sp macro="" textlink="">
      <xdr:nvSpPr>
        <xdr:cNvPr id="356" name="フローチャート: 判断 355">
          <a:extLst>
            <a:ext uri="{FF2B5EF4-FFF2-40B4-BE49-F238E27FC236}">
              <a16:creationId xmlns:a16="http://schemas.microsoft.com/office/drawing/2014/main" id="{1E9A4FD5-9F1B-4F5F-BDB3-45C364E65605}"/>
            </a:ext>
          </a:extLst>
        </xdr:cNvPr>
        <xdr:cNvSpPr/>
      </xdr:nvSpPr>
      <xdr:spPr>
        <a:xfrm>
          <a:off x="7810500" y="14597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47422</xdr:rowOff>
    </xdr:from>
    <xdr:to>
      <xdr:col>36</xdr:col>
      <xdr:colOff>165100</xdr:colOff>
      <xdr:row>85</xdr:row>
      <xdr:rowOff>149022</xdr:rowOff>
    </xdr:to>
    <xdr:sp macro="" textlink="">
      <xdr:nvSpPr>
        <xdr:cNvPr id="357" name="フローチャート: 判断 356">
          <a:extLst>
            <a:ext uri="{FF2B5EF4-FFF2-40B4-BE49-F238E27FC236}">
              <a16:creationId xmlns:a16="http://schemas.microsoft.com/office/drawing/2014/main" id="{8A258E87-7AAA-4332-AE2A-50E8D0B49B23}"/>
            </a:ext>
          </a:extLst>
        </xdr:cNvPr>
        <xdr:cNvSpPr/>
      </xdr:nvSpPr>
      <xdr:spPr>
        <a:xfrm>
          <a:off x="6921500" y="14620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139EB3B6-7143-4DAE-86D0-72FE8AE4409E}"/>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AF9607BB-D45D-423E-B64B-6106B584451A}"/>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BE9874A6-E679-4EA9-9A23-3E83FAA90529}"/>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id="{E21C7E50-0EF1-45FC-B68A-93FBBDFE5534}"/>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2" name="テキスト ボックス 361">
          <a:extLst>
            <a:ext uri="{FF2B5EF4-FFF2-40B4-BE49-F238E27FC236}">
              <a16:creationId xmlns:a16="http://schemas.microsoft.com/office/drawing/2014/main" id="{6004151C-FEA4-47A8-B039-195B0FE92CEC}"/>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86131</xdr:rowOff>
    </xdr:from>
    <xdr:to>
      <xdr:col>55</xdr:col>
      <xdr:colOff>50800</xdr:colOff>
      <xdr:row>85</xdr:row>
      <xdr:rowOff>16281</xdr:rowOff>
    </xdr:to>
    <xdr:sp macro="" textlink="">
      <xdr:nvSpPr>
        <xdr:cNvPr id="363" name="楕円 362">
          <a:extLst>
            <a:ext uri="{FF2B5EF4-FFF2-40B4-BE49-F238E27FC236}">
              <a16:creationId xmlns:a16="http://schemas.microsoft.com/office/drawing/2014/main" id="{47BAD286-6739-423E-9983-B21A50A9B7E0}"/>
            </a:ext>
          </a:extLst>
        </xdr:cNvPr>
        <xdr:cNvSpPr/>
      </xdr:nvSpPr>
      <xdr:spPr>
        <a:xfrm>
          <a:off x="10426700" y="14487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109008</xdr:rowOff>
    </xdr:from>
    <xdr:ext cx="469744" cy="259045"/>
    <xdr:sp macro="" textlink="">
      <xdr:nvSpPr>
        <xdr:cNvPr id="364" name="【公営住宅】&#10;一人当たり面積該当値テキスト">
          <a:extLst>
            <a:ext uri="{FF2B5EF4-FFF2-40B4-BE49-F238E27FC236}">
              <a16:creationId xmlns:a16="http://schemas.microsoft.com/office/drawing/2014/main" id="{685C9894-032F-4EE3-983E-2F52857F6A52}"/>
            </a:ext>
          </a:extLst>
        </xdr:cNvPr>
        <xdr:cNvSpPr txBox="1"/>
      </xdr:nvSpPr>
      <xdr:spPr>
        <a:xfrm>
          <a:off x="10515600" y="14339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81254</xdr:rowOff>
    </xdr:from>
    <xdr:to>
      <xdr:col>50</xdr:col>
      <xdr:colOff>165100</xdr:colOff>
      <xdr:row>85</xdr:row>
      <xdr:rowOff>11404</xdr:rowOff>
    </xdr:to>
    <xdr:sp macro="" textlink="">
      <xdr:nvSpPr>
        <xdr:cNvPr id="365" name="楕円 364">
          <a:extLst>
            <a:ext uri="{FF2B5EF4-FFF2-40B4-BE49-F238E27FC236}">
              <a16:creationId xmlns:a16="http://schemas.microsoft.com/office/drawing/2014/main" id="{69BCA513-A49F-4669-A474-6884E822F4DC}"/>
            </a:ext>
          </a:extLst>
        </xdr:cNvPr>
        <xdr:cNvSpPr/>
      </xdr:nvSpPr>
      <xdr:spPr>
        <a:xfrm>
          <a:off x="9588500" y="14483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132054</xdr:rowOff>
    </xdr:from>
    <xdr:to>
      <xdr:col>55</xdr:col>
      <xdr:colOff>0</xdr:colOff>
      <xdr:row>84</xdr:row>
      <xdr:rowOff>136931</xdr:rowOff>
    </xdr:to>
    <xdr:cxnSp macro="">
      <xdr:nvCxnSpPr>
        <xdr:cNvPr id="366" name="直線コネクタ 365">
          <a:extLst>
            <a:ext uri="{FF2B5EF4-FFF2-40B4-BE49-F238E27FC236}">
              <a16:creationId xmlns:a16="http://schemas.microsoft.com/office/drawing/2014/main" id="{00764968-1E1A-4732-961F-E30D6B885DF2}"/>
            </a:ext>
          </a:extLst>
        </xdr:cNvPr>
        <xdr:cNvCxnSpPr/>
      </xdr:nvCxnSpPr>
      <xdr:spPr>
        <a:xfrm>
          <a:off x="9639300" y="14533854"/>
          <a:ext cx="838200" cy="4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83007</xdr:rowOff>
    </xdr:from>
    <xdr:to>
      <xdr:col>46</xdr:col>
      <xdr:colOff>38100</xdr:colOff>
      <xdr:row>85</xdr:row>
      <xdr:rowOff>13157</xdr:rowOff>
    </xdr:to>
    <xdr:sp macro="" textlink="">
      <xdr:nvSpPr>
        <xdr:cNvPr id="367" name="楕円 366">
          <a:extLst>
            <a:ext uri="{FF2B5EF4-FFF2-40B4-BE49-F238E27FC236}">
              <a16:creationId xmlns:a16="http://schemas.microsoft.com/office/drawing/2014/main" id="{04967DFB-DE94-41DF-A831-9697F2BA7A35}"/>
            </a:ext>
          </a:extLst>
        </xdr:cNvPr>
        <xdr:cNvSpPr/>
      </xdr:nvSpPr>
      <xdr:spPr>
        <a:xfrm>
          <a:off x="8699500" y="14484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132054</xdr:rowOff>
    </xdr:from>
    <xdr:to>
      <xdr:col>50</xdr:col>
      <xdr:colOff>114300</xdr:colOff>
      <xdr:row>84</xdr:row>
      <xdr:rowOff>133807</xdr:rowOff>
    </xdr:to>
    <xdr:cxnSp macro="">
      <xdr:nvCxnSpPr>
        <xdr:cNvPr id="368" name="直線コネクタ 367">
          <a:extLst>
            <a:ext uri="{FF2B5EF4-FFF2-40B4-BE49-F238E27FC236}">
              <a16:creationId xmlns:a16="http://schemas.microsoft.com/office/drawing/2014/main" id="{2992E581-E7F7-4E03-96D2-C95F2154A7AE}"/>
            </a:ext>
          </a:extLst>
        </xdr:cNvPr>
        <xdr:cNvCxnSpPr/>
      </xdr:nvCxnSpPr>
      <xdr:spPr>
        <a:xfrm flipV="1">
          <a:off x="8750300" y="14533854"/>
          <a:ext cx="889000" cy="1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84226</xdr:rowOff>
    </xdr:from>
    <xdr:to>
      <xdr:col>41</xdr:col>
      <xdr:colOff>101600</xdr:colOff>
      <xdr:row>85</xdr:row>
      <xdr:rowOff>14376</xdr:rowOff>
    </xdr:to>
    <xdr:sp macro="" textlink="">
      <xdr:nvSpPr>
        <xdr:cNvPr id="369" name="楕円 368">
          <a:extLst>
            <a:ext uri="{FF2B5EF4-FFF2-40B4-BE49-F238E27FC236}">
              <a16:creationId xmlns:a16="http://schemas.microsoft.com/office/drawing/2014/main" id="{85C8087D-0CB0-4D5E-8937-A5D2CEB74CE0}"/>
            </a:ext>
          </a:extLst>
        </xdr:cNvPr>
        <xdr:cNvSpPr/>
      </xdr:nvSpPr>
      <xdr:spPr>
        <a:xfrm>
          <a:off x="7810500" y="14486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133807</xdr:rowOff>
    </xdr:from>
    <xdr:to>
      <xdr:col>45</xdr:col>
      <xdr:colOff>177800</xdr:colOff>
      <xdr:row>84</xdr:row>
      <xdr:rowOff>135026</xdr:rowOff>
    </xdr:to>
    <xdr:cxnSp macro="">
      <xdr:nvCxnSpPr>
        <xdr:cNvPr id="370" name="直線コネクタ 369">
          <a:extLst>
            <a:ext uri="{FF2B5EF4-FFF2-40B4-BE49-F238E27FC236}">
              <a16:creationId xmlns:a16="http://schemas.microsoft.com/office/drawing/2014/main" id="{CDA54108-4AE2-4E52-BD95-24275A2CB742}"/>
            </a:ext>
          </a:extLst>
        </xdr:cNvPr>
        <xdr:cNvCxnSpPr/>
      </xdr:nvCxnSpPr>
      <xdr:spPr>
        <a:xfrm flipV="1">
          <a:off x="7861300" y="14535607"/>
          <a:ext cx="889000" cy="1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91390</xdr:rowOff>
    </xdr:from>
    <xdr:to>
      <xdr:col>36</xdr:col>
      <xdr:colOff>165100</xdr:colOff>
      <xdr:row>85</xdr:row>
      <xdr:rowOff>21540</xdr:rowOff>
    </xdr:to>
    <xdr:sp macro="" textlink="">
      <xdr:nvSpPr>
        <xdr:cNvPr id="371" name="楕円 370">
          <a:extLst>
            <a:ext uri="{FF2B5EF4-FFF2-40B4-BE49-F238E27FC236}">
              <a16:creationId xmlns:a16="http://schemas.microsoft.com/office/drawing/2014/main" id="{E6806FCF-EB6A-49DF-B721-D46E52E1A1D3}"/>
            </a:ext>
          </a:extLst>
        </xdr:cNvPr>
        <xdr:cNvSpPr/>
      </xdr:nvSpPr>
      <xdr:spPr>
        <a:xfrm>
          <a:off x="6921500" y="14493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135026</xdr:rowOff>
    </xdr:from>
    <xdr:to>
      <xdr:col>41</xdr:col>
      <xdr:colOff>50800</xdr:colOff>
      <xdr:row>84</xdr:row>
      <xdr:rowOff>142190</xdr:rowOff>
    </xdr:to>
    <xdr:cxnSp macro="">
      <xdr:nvCxnSpPr>
        <xdr:cNvPr id="372" name="直線コネクタ 371">
          <a:extLst>
            <a:ext uri="{FF2B5EF4-FFF2-40B4-BE49-F238E27FC236}">
              <a16:creationId xmlns:a16="http://schemas.microsoft.com/office/drawing/2014/main" id="{ACA11ED6-EC0B-4649-88A4-FBE789C9222C}"/>
            </a:ext>
          </a:extLst>
        </xdr:cNvPr>
        <xdr:cNvCxnSpPr/>
      </xdr:nvCxnSpPr>
      <xdr:spPr>
        <a:xfrm flipV="1">
          <a:off x="6972300" y="14536826"/>
          <a:ext cx="889000" cy="7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107154</xdr:rowOff>
    </xdr:from>
    <xdr:ext cx="469744" cy="259045"/>
    <xdr:sp macro="" textlink="">
      <xdr:nvSpPr>
        <xdr:cNvPr id="373" name="n_1aveValue【公営住宅】&#10;一人当たり面積">
          <a:extLst>
            <a:ext uri="{FF2B5EF4-FFF2-40B4-BE49-F238E27FC236}">
              <a16:creationId xmlns:a16="http://schemas.microsoft.com/office/drawing/2014/main" id="{EAFD300A-B40C-492C-8678-87CBC577F68A}"/>
            </a:ext>
          </a:extLst>
        </xdr:cNvPr>
        <xdr:cNvSpPr txBox="1"/>
      </xdr:nvSpPr>
      <xdr:spPr>
        <a:xfrm>
          <a:off x="9391727" y="14680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102430</xdr:rowOff>
    </xdr:from>
    <xdr:ext cx="469744" cy="259045"/>
    <xdr:sp macro="" textlink="">
      <xdr:nvSpPr>
        <xdr:cNvPr id="374" name="n_2aveValue【公営住宅】&#10;一人当たり面積">
          <a:extLst>
            <a:ext uri="{FF2B5EF4-FFF2-40B4-BE49-F238E27FC236}">
              <a16:creationId xmlns:a16="http://schemas.microsoft.com/office/drawing/2014/main" id="{403655E0-6093-4536-BC00-731972C474A6}"/>
            </a:ext>
          </a:extLst>
        </xdr:cNvPr>
        <xdr:cNvSpPr txBox="1"/>
      </xdr:nvSpPr>
      <xdr:spPr>
        <a:xfrm>
          <a:off x="8515427" y="14675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116603</xdr:rowOff>
    </xdr:from>
    <xdr:ext cx="469744" cy="259045"/>
    <xdr:sp macro="" textlink="">
      <xdr:nvSpPr>
        <xdr:cNvPr id="375" name="n_3aveValue【公営住宅】&#10;一人当たり面積">
          <a:extLst>
            <a:ext uri="{FF2B5EF4-FFF2-40B4-BE49-F238E27FC236}">
              <a16:creationId xmlns:a16="http://schemas.microsoft.com/office/drawing/2014/main" id="{22A5D572-769B-43F9-B5A8-8D3F9B2CE45F}"/>
            </a:ext>
          </a:extLst>
        </xdr:cNvPr>
        <xdr:cNvSpPr txBox="1"/>
      </xdr:nvSpPr>
      <xdr:spPr>
        <a:xfrm>
          <a:off x="7626427" y="14689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140149</xdr:rowOff>
    </xdr:from>
    <xdr:ext cx="469744" cy="259045"/>
    <xdr:sp macro="" textlink="">
      <xdr:nvSpPr>
        <xdr:cNvPr id="376" name="n_4aveValue【公営住宅】&#10;一人当たり面積">
          <a:extLst>
            <a:ext uri="{FF2B5EF4-FFF2-40B4-BE49-F238E27FC236}">
              <a16:creationId xmlns:a16="http://schemas.microsoft.com/office/drawing/2014/main" id="{9A73C09B-760B-474C-97AF-89893FA72375}"/>
            </a:ext>
          </a:extLst>
        </xdr:cNvPr>
        <xdr:cNvSpPr txBox="1"/>
      </xdr:nvSpPr>
      <xdr:spPr>
        <a:xfrm>
          <a:off x="6737427" y="14713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27931</xdr:rowOff>
    </xdr:from>
    <xdr:ext cx="469744" cy="259045"/>
    <xdr:sp macro="" textlink="">
      <xdr:nvSpPr>
        <xdr:cNvPr id="377" name="n_1mainValue【公営住宅】&#10;一人当たり面積">
          <a:extLst>
            <a:ext uri="{FF2B5EF4-FFF2-40B4-BE49-F238E27FC236}">
              <a16:creationId xmlns:a16="http://schemas.microsoft.com/office/drawing/2014/main" id="{61E78944-26F8-4B7A-81A3-3DB7E18AE607}"/>
            </a:ext>
          </a:extLst>
        </xdr:cNvPr>
        <xdr:cNvSpPr txBox="1"/>
      </xdr:nvSpPr>
      <xdr:spPr>
        <a:xfrm>
          <a:off x="9391727" y="14258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29684</xdr:rowOff>
    </xdr:from>
    <xdr:ext cx="469744" cy="259045"/>
    <xdr:sp macro="" textlink="">
      <xdr:nvSpPr>
        <xdr:cNvPr id="378" name="n_2mainValue【公営住宅】&#10;一人当たり面積">
          <a:extLst>
            <a:ext uri="{FF2B5EF4-FFF2-40B4-BE49-F238E27FC236}">
              <a16:creationId xmlns:a16="http://schemas.microsoft.com/office/drawing/2014/main" id="{C72F97E8-62B5-4C1E-A5BB-37E5D16F0E25}"/>
            </a:ext>
          </a:extLst>
        </xdr:cNvPr>
        <xdr:cNvSpPr txBox="1"/>
      </xdr:nvSpPr>
      <xdr:spPr>
        <a:xfrm>
          <a:off x="8515427" y="14260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30903</xdr:rowOff>
    </xdr:from>
    <xdr:ext cx="469744" cy="259045"/>
    <xdr:sp macro="" textlink="">
      <xdr:nvSpPr>
        <xdr:cNvPr id="379" name="n_3mainValue【公営住宅】&#10;一人当たり面積">
          <a:extLst>
            <a:ext uri="{FF2B5EF4-FFF2-40B4-BE49-F238E27FC236}">
              <a16:creationId xmlns:a16="http://schemas.microsoft.com/office/drawing/2014/main" id="{D2A2B392-072C-4B8D-9674-C54EBAA8D620}"/>
            </a:ext>
          </a:extLst>
        </xdr:cNvPr>
        <xdr:cNvSpPr txBox="1"/>
      </xdr:nvSpPr>
      <xdr:spPr>
        <a:xfrm>
          <a:off x="7626427" y="14261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38067</xdr:rowOff>
    </xdr:from>
    <xdr:ext cx="469744" cy="259045"/>
    <xdr:sp macro="" textlink="">
      <xdr:nvSpPr>
        <xdr:cNvPr id="380" name="n_4mainValue【公営住宅】&#10;一人当たり面積">
          <a:extLst>
            <a:ext uri="{FF2B5EF4-FFF2-40B4-BE49-F238E27FC236}">
              <a16:creationId xmlns:a16="http://schemas.microsoft.com/office/drawing/2014/main" id="{17D0EB6E-9827-40BF-B758-B6CA4DEA9D7F}"/>
            </a:ext>
          </a:extLst>
        </xdr:cNvPr>
        <xdr:cNvSpPr txBox="1"/>
      </xdr:nvSpPr>
      <xdr:spPr>
        <a:xfrm>
          <a:off x="6737427" y="14268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1" name="正方形/長方形 380">
          <a:extLst>
            <a:ext uri="{FF2B5EF4-FFF2-40B4-BE49-F238E27FC236}">
              <a16:creationId xmlns:a16="http://schemas.microsoft.com/office/drawing/2014/main" id="{55182D37-BC67-4F1E-8668-BACDC36AC667}"/>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2" name="正方形/長方形 381">
          <a:extLst>
            <a:ext uri="{FF2B5EF4-FFF2-40B4-BE49-F238E27FC236}">
              <a16:creationId xmlns:a16="http://schemas.microsoft.com/office/drawing/2014/main" id="{87E84296-0CB1-4600-9518-04F79DB1797B}"/>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3" name="正方形/長方形 382">
          <a:extLst>
            <a:ext uri="{FF2B5EF4-FFF2-40B4-BE49-F238E27FC236}">
              <a16:creationId xmlns:a16="http://schemas.microsoft.com/office/drawing/2014/main" id="{25D00533-2C3D-439B-B4BB-8DD9316D7A7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4" name="正方形/長方形 383">
          <a:extLst>
            <a:ext uri="{FF2B5EF4-FFF2-40B4-BE49-F238E27FC236}">
              <a16:creationId xmlns:a16="http://schemas.microsoft.com/office/drawing/2014/main" id="{774ED0DC-751D-4F91-8E01-9D1852B05839}"/>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5" name="正方形/長方形 384">
          <a:extLst>
            <a:ext uri="{FF2B5EF4-FFF2-40B4-BE49-F238E27FC236}">
              <a16:creationId xmlns:a16="http://schemas.microsoft.com/office/drawing/2014/main" id="{39BB54B2-38DA-4550-B8A8-E2077305027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6" name="正方形/長方形 385">
          <a:extLst>
            <a:ext uri="{FF2B5EF4-FFF2-40B4-BE49-F238E27FC236}">
              <a16:creationId xmlns:a16="http://schemas.microsoft.com/office/drawing/2014/main" id="{3D8D1A1F-B3F0-4089-90D6-64A8C4D1C458}"/>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7" name="正方形/長方形 386">
          <a:extLst>
            <a:ext uri="{FF2B5EF4-FFF2-40B4-BE49-F238E27FC236}">
              <a16:creationId xmlns:a16="http://schemas.microsoft.com/office/drawing/2014/main" id="{5E5A278F-4756-4BD7-8E21-B29667CC57A8}"/>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8" name="正方形/長方形 387">
          <a:extLst>
            <a:ext uri="{FF2B5EF4-FFF2-40B4-BE49-F238E27FC236}">
              <a16:creationId xmlns:a16="http://schemas.microsoft.com/office/drawing/2014/main" id="{5C803903-41DF-4BD7-A712-06E9F6559F32}"/>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9" name="正方形/長方形 388">
          <a:extLst>
            <a:ext uri="{FF2B5EF4-FFF2-40B4-BE49-F238E27FC236}">
              <a16:creationId xmlns:a16="http://schemas.microsoft.com/office/drawing/2014/main" id="{5F140956-E801-464B-9E22-441E7E925082}"/>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0" name="正方形/長方形 389">
          <a:extLst>
            <a:ext uri="{FF2B5EF4-FFF2-40B4-BE49-F238E27FC236}">
              <a16:creationId xmlns:a16="http://schemas.microsoft.com/office/drawing/2014/main" id="{DBBAC002-0AFE-4A04-99E6-D1F83EB3CB3F}"/>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1" name="正方形/長方形 390">
          <a:extLst>
            <a:ext uri="{FF2B5EF4-FFF2-40B4-BE49-F238E27FC236}">
              <a16:creationId xmlns:a16="http://schemas.microsoft.com/office/drawing/2014/main" id="{708C3778-ED0A-4A3C-8891-8278D67B1504}"/>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2" name="正方形/長方形 391">
          <a:extLst>
            <a:ext uri="{FF2B5EF4-FFF2-40B4-BE49-F238E27FC236}">
              <a16:creationId xmlns:a16="http://schemas.microsoft.com/office/drawing/2014/main" id="{08012861-44E2-40F7-850C-0D94601A0666}"/>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3" name="正方形/長方形 392">
          <a:extLst>
            <a:ext uri="{FF2B5EF4-FFF2-40B4-BE49-F238E27FC236}">
              <a16:creationId xmlns:a16="http://schemas.microsoft.com/office/drawing/2014/main" id="{6DD53E71-6AE5-4572-ACA4-D466885A0D51}"/>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4" name="正方形/長方形 393">
          <a:extLst>
            <a:ext uri="{FF2B5EF4-FFF2-40B4-BE49-F238E27FC236}">
              <a16:creationId xmlns:a16="http://schemas.microsoft.com/office/drawing/2014/main" id="{49BA2727-F9DC-4681-9E0F-7B248F42C54D}"/>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5" name="正方形/長方形 394">
          <a:extLst>
            <a:ext uri="{FF2B5EF4-FFF2-40B4-BE49-F238E27FC236}">
              <a16:creationId xmlns:a16="http://schemas.microsoft.com/office/drawing/2014/main" id="{CD4F36A1-31B1-4C05-B100-BAEDDC40F806}"/>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6" name="正方形/長方形 395">
          <a:extLst>
            <a:ext uri="{FF2B5EF4-FFF2-40B4-BE49-F238E27FC236}">
              <a16:creationId xmlns:a16="http://schemas.microsoft.com/office/drawing/2014/main" id="{D38D86D1-6CD8-4604-867D-808D38EF80C7}"/>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7" name="正方形/長方形 396">
          <a:extLst>
            <a:ext uri="{FF2B5EF4-FFF2-40B4-BE49-F238E27FC236}">
              <a16:creationId xmlns:a16="http://schemas.microsoft.com/office/drawing/2014/main" id="{7B916E33-E997-4D4E-8DD2-1F2A995AB818}"/>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8" name="正方形/長方形 397">
          <a:extLst>
            <a:ext uri="{FF2B5EF4-FFF2-40B4-BE49-F238E27FC236}">
              <a16:creationId xmlns:a16="http://schemas.microsoft.com/office/drawing/2014/main" id="{538DEBF9-8196-4F23-9765-2DE8CFC18E56}"/>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9" name="正方形/長方形 398">
          <a:extLst>
            <a:ext uri="{FF2B5EF4-FFF2-40B4-BE49-F238E27FC236}">
              <a16:creationId xmlns:a16="http://schemas.microsoft.com/office/drawing/2014/main" id="{67A11A8D-658D-4086-BB62-5792E64B88CF}"/>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00" name="正方形/長方形 399">
          <a:extLst>
            <a:ext uri="{FF2B5EF4-FFF2-40B4-BE49-F238E27FC236}">
              <a16:creationId xmlns:a16="http://schemas.microsoft.com/office/drawing/2014/main" id="{57A42E92-BC22-4761-A856-6E293ED25E94}"/>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1" name="正方形/長方形 400">
          <a:extLst>
            <a:ext uri="{FF2B5EF4-FFF2-40B4-BE49-F238E27FC236}">
              <a16:creationId xmlns:a16="http://schemas.microsoft.com/office/drawing/2014/main" id="{0D1270EC-2FA5-4DF8-80B6-117C19287D49}"/>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2" name="正方形/長方形 401">
          <a:extLst>
            <a:ext uri="{FF2B5EF4-FFF2-40B4-BE49-F238E27FC236}">
              <a16:creationId xmlns:a16="http://schemas.microsoft.com/office/drawing/2014/main" id="{96AF5EE0-1AA1-4556-961B-B34494F71B02}"/>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3" name="正方形/長方形 402">
          <a:extLst>
            <a:ext uri="{FF2B5EF4-FFF2-40B4-BE49-F238E27FC236}">
              <a16:creationId xmlns:a16="http://schemas.microsoft.com/office/drawing/2014/main" id="{D7F3E9CD-00FE-4B5A-8C74-5889F234AC8C}"/>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4" name="正方形/長方形 403">
          <a:extLst>
            <a:ext uri="{FF2B5EF4-FFF2-40B4-BE49-F238E27FC236}">
              <a16:creationId xmlns:a16="http://schemas.microsoft.com/office/drawing/2014/main" id="{B90063BC-1BFC-4619-923A-82891B5E064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5" name="テキスト ボックス 404">
          <a:extLst>
            <a:ext uri="{FF2B5EF4-FFF2-40B4-BE49-F238E27FC236}">
              <a16:creationId xmlns:a16="http://schemas.microsoft.com/office/drawing/2014/main" id="{62244F70-EDF3-4FBB-B1C0-E2BA3726474A}"/>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6" name="直線コネクタ 405">
          <a:extLst>
            <a:ext uri="{FF2B5EF4-FFF2-40B4-BE49-F238E27FC236}">
              <a16:creationId xmlns:a16="http://schemas.microsoft.com/office/drawing/2014/main" id="{ED4F6B2A-F4D3-455F-AF63-785ACF5CAA19}"/>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7" name="テキスト ボックス 406">
          <a:extLst>
            <a:ext uri="{FF2B5EF4-FFF2-40B4-BE49-F238E27FC236}">
              <a16:creationId xmlns:a16="http://schemas.microsoft.com/office/drawing/2014/main" id="{AF96D45C-55AA-4676-A091-A7EAAD6A69DD}"/>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8" name="直線コネクタ 407">
          <a:extLst>
            <a:ext uri="{FF2B5EF4-FFF2-40B4-BE49-F238E27FC236}">
              <a16:creationId xmlns:a16="http://schemas.microsoft.com/office/drawing/2014/main" id="{88D793F2-711E-4F8B-8C91-27C7C97B0726}"/>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9" name="テキスト ボックス 408">
          <a:extLst>
            <a:ext uri="{FF2B5EF4-FFF2-40B4-BE49-F238E27FC236}">
              <a16:creationId xmlns:a16="http://schemas.microsoft.com/office/drawing/2014/main" id="{A9C54599-5DAB-4589-B387-CB27398CD264}"/>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10" name="直線コネクタ 409">
          <a:extLst>
            <a:ext uri="{FF2B5EF4-FFF2-40B4-BE49-F238E27FC236}">
              <a16:creationId xmlns:a16="http://schemas.microsoft.com/office/drawing/2014/main" id="{C2B0E0CE-EE4C-439D-B872-62A50419958C}"/>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11" name="テキスト ボックス 410">
          <a:extLst>
            <a:ext uri="{FF2B5EF4-FFF2-40B4-BE49-F238E27FC236}">
              <a16:creationId xmlns:a16="http://schemas.microsoft.com/office/drawing/2014/main" id="{51E764D3-882D-4659-91BC-A38CA0633D65}"/>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12" name="直線コネクタ 411">
          <a:extLst>
            <a:ext uri="{FF2B5EF4-FFF2-40B4-BE49-F238E27FC236}">
              <a16:creationId xmlns:a16="http://schemas.microsoft.com/office/drawing/2014/main" id="{95C74F7E-4CD6-4E9F-9815-7BDA58881391}"/>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13" name="テキスト ボックス 412">
          <a:extLst>
            <a:ext uri="{FF2B5EF4-FFF2-40B4-BE49-F238E27FC236}">
              <a16:creationId xmlns:a16="http://schemas.microsoft.com/office/drawing/2014/main" id="{D1A75362-38B8-43FA-BF3D-96CF4B306A09}"/>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4" name="直線コネクタ 413">
          <a:extLst>
            <a:ext uri="{FF2B5EF4-FFF2-40B4-BE49-F238E27FC236}">
              <a16:creationId xmlns:a16="http://schemas.microsoft.com/office/drawing/2014/main" id="{B030D904-E342-43CA-80CD-33BD525EFD94}"/>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5" name="テキスト ボックス 414">
          <a:extLst>
            <a:ext uri="{FF2B5EF4-FFF2-40B4-BE49-F238E27FC236}">
              <a16:creationId xmlns:a16="http://schemas.microsoft.com/office/drawing/2014/main" id="{6DF26D03-1050-4EEB-B566-EC57B44DE5EB}"/>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6" name="直線コネクタ 415">
          <a:extLst>
            <a:ext uri="{FF2B5EF4-FFF2-40B4-BE49-F238E27FC236}">
              <a16:creationId xmlns:a16="http://schemas.microsoft.com/office/drawing/2014/main" id="{DA663401-C0E0-4E7B-A648-344CE240DF7E}"/>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7" name="テキスト ボックス 416">
          <a:extLst>
            <a:ext uri="{FF2B5EF4-FFF2-40B4-BE49-F238E27FC236}">
              <a16:creationId xmlns:a16="http://schemas.microsoft.com/office/drawing/2014/main" id="{A95450CC-0AFB-45C7-B5F6-60AA40871643}"/>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8" name="直線コネクタ 417">
          <a:extLst>
            <a:ext uri="{FF2B5EF4-FFF2-40B4-BE49-F238E27FC236}">
              <a16:creationId xmlns:a16="http://schemas.microsoft.com/office/drawing/2014/main" id="{8F284538-1B45-4B29-8D4A-A20BF9F5DF0C}"/>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9" name="テキスト ボックス 418">
          <a:extLst>
            <a:ext uri="{FF2B5EF4-FFF2-40B4-BE49-F238E27FC236}">
              <a16:creationId xmlns:a16="http://schemas.microsoft.com/office/drawing/2014/main" id="{758C3B6B-39E7-41DD-A4C2-09F9F37F3E59}"/>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20" name="直線コネクタ 419">
          <a:extLst>
            <a:ext uri="{FF2B5EF4-FFF2-40B4-BE49-F238E27FC236}">
              <a16:creationId xmlns:a16="http://schemas.microsoft.com/office/drawing/2014/main" id="{05A87AAB-F584-4A2B-825F-94686EBFB2F9}"/>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21" name="【認定こども園・幼稚園・保育所】&#10;有形固定資産減価償却率グラフ枠">
          <a:extLst>
            <a:ext uri="{FF2B5EF4-FFF2-40B4-BE49-F238E27FC236}">
              <a16:creationId xmlns:a16="http://schemas.microsoft.com/office/drawing/2014/main" id="{CF8B9360-FD72-4993-86D5-B7CEC6CAD543}"/>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128451</xdr:rowOff>
    </xdr:from>
    <xdr:to>
      <xdr:col>85</xdr:col>
      <xdr:colOff>126364</xdr:colOff>
      <xdr:row>42</xdr:row>
      <xdr:rowOff>92528</xdr:rowOff>
    </xdr:to>
    <xdr:cxnSp macro="">
      <xdr:nvCxnSpPr>
        <xdr:cNvPr id="422" name="直線コネクタ 421">
          <a:extLst>
            <a:ext uri="{FF2B5EF4-FFF2-40B4-BE49-F238E27FC236}">
              <a16:creationId xmlns:a16="http://schemas.microsoft.com/office/drawing/2014/main" id="{BF4D1808-C6B6-4596-9140-902DA0849FFD}"/>
            </a:ext>
          </a:extLst>
        </xdr:cNvPr>
        <xdr:cNvCxnSpPr/>
      </xdr:nvCxnSpPr>
      <xdr:spPr>
        <a:xfrm flipV="1">
          <a:off x="16318864" y="5786301"/>
          <a:ext cx="0" cy="1507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23" name="【認定こども園・幼稚園・保育所】&#10;有形固定資産減価償却率最小値テキスト">
          <a:extLst>
            <a:ext uri="{FF2B5EF4-FFF2-40B4-BE49-F238E27FC236}">
              <a16:creationId xmlns:a16="http://schemas.microsoft.com/office/drawing/2014/main" id="{47427464-37C7-4349-BDFB-6A663DC79C55}"/>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24" name="直線コネクタ 423">
          <a:extLst>
            <a:ext uri="{FF2B5EF4-FFF2-40B4-BE49-F238E27FC236}">
              <a16:creationId xmlns:a16="http://schemas.microsoft.com/office/drawing/2014/main" id="{438493DA-3096-4D4A-ACB8-F6DB3F62F617}"/>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75128</xdr:rowOff>
    </xdr:from>
    <xdr:ext cx="340478" cy="259045"/>
    <xdr:sp macro="" textlink="">
      <xdr:nvSpPr>
        <xdr:cNvPr id="425" name="【認定こども園・幼稚園・保育所】&#10;有形固定資産減価償却率最大値テキスト">
          <a:extLst>
            <a:ext uri="{FF2B5EF4-FFF2-40B4-BE49-F238E27FC236}">
              <a16:creationId xmlns:a16="http://schemas.microsoft.com/office/drawing/2014/main" id="{A705C315-09CC-4A56-B857-C9AD5684FDE0}"/>
            </a:ext>
          </a:extLst>
        </xdr:cNvPr>
        <xdr:cNvSpPr txBox="1"/>
      </xdr:nvSpPr>
      <xdr:spPr>
        <a:xfrm>
          <a:off x="16357600" y="556152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128451</xdr:rowOff>
    </xdr:from>
    <xdr:to>
      <xdr:col>86</xdr:col>
      <xdr:colOff>25400</xdr:colOff>
      <xdr:row>33</xdr:row>
      <xdr:rowOff>128451</xdr:rowOff>
    </xdr:to>
    <xdr:cxnSp macro="">
      <xdr:nvCxnSpPr>
        <xdr:cNvPr id="426" name="直線コネクタ 425">
          <a:extLst>
            <a:ext uri="{FF2B5EF4-FFF2-40B4-BE49-F238E27FC236}">
              <a16:creationId xmlns:a16="http://schemas.microsoft.com/office/drawing/2014/main" id="{CF6F62E6-7306-4195-A263-42B450CC14F3}"/>
            </a:ext>
          </a:extLst>
        </xdr:cNvPr>
        <xdr:cNvCxnSpPr/>
      </xdr:nvCxnSpPr>
      <xdr:spPr>
        <a:xfrm>
          <a:off x="16230600" y="5786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28320</xdr:rowOff>
    </xdr:from>
    <xdr:ext cx="405111" cy="259045"/>
    <xdr:sp macro="" textlink="">
      <xdr:nvSpPr>
        <xdr:cNvPr id="427" name="【認定こども園・幼稚園・保育所】&#10;有形固定資産減価償却率平均値テキスト">
          <a:extLst>
            <a:ext uri="{FF2B5EF4-FFF2-40B4-BE49-F238E27FC236}">
              <a16:creationId xmlns:a16="http://schemas.microsoft.com/office/drawing/2014/main" id="{F16C8830-B932-45EE-9B72-37052EF5F1F9}"/>
            </a:ext>
          </a:extLst>
        </xdr:cNvPr>
        <xdr:cNvSpPr txBox="1"/>
      </xdr:nvSpPr>
      <xdr:spPr>
        <a:xfrm>
          <a:off x="16357600" y="63719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49893</xdr:rowOff>
    </xdr:from>
    <xdr:to>
      <xdr:col>85</xdr:col>
      <xdr:colOff>177800</xdr:colOff>
      <xdr:row>37</xdr:row>
      <xdr:rowOff>151493</xdr:rowOff>
    </xdr:to>
    <xdr:sp macro="" textlink="">
      <xdr:nvSpPr>
        <xdr:cNvPr id="428" name="フローチャート: 判断 427">
          <a:extLst>
            <a:ext uri="{FF2B5EF4-FFF2-40B4-BE49-F238E27FC236}">
              <a16:creationId xmlns:a16="http://schemas.microsoft.com/office/drawing/2014/main" id="{A46EBCF4-A25D-4EF8-B033-A282635307CB}"/>
            </a:ext>
          </a:extLst>
        </xdr:cNvPr>
        <xdr:cNvSpPr/>
      </xdr:nvSpPr>
      <xdr:spPr>
        <a:xfrm>
          <a:off x="16268700" y="639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31931</xdr:rowOff>
    </xdr:from>
    <xdr:to>
      <xdr:col>81</xdr:col>
      <xdr:colOff>101600</xdr:colOff>
      <xdr:row>37</xdr:row>
      <xdr:rowOff>133531</xdr:rowOff>
    </xdr:to>
    <xdr:sp macro="" textlink="">
      <xdr:nvSpPr>
        <xdr:cNvPr id="429" name="フローチャート: 判断 428">
          <a:extLst>
            <a:ext uri="{FF2B5EF4-FFF2-40B4-BE49-F238E27FC236}">
              <a16:creationId xmlns:a16="http://schemas.microsoft.com/office/drawing/2014/main" id="{25E430B6-33D9-4140-8B10-2944B848AD57}"/>
            </a:ext>
          </a:extLst>
        </xdr:cNvPr>
        <xdr:cNvSpPr/>
      </xdr:nvSpPr>
      <xdr:spPr>
        <a:xfrm>
          <a:off x="15430500" y="6375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89081</xdr:rowOff>
    </xdr:from>
    <xdr:to>
      <xdr:col>76</xdr:col>
      <xdr:colOff>165100</xdr:colOff>
      <xdr:row>38</xdr:row>
      <xdr:rowOff>19231</xdr:rowOff>
    </xdr:to>
    <xdr:sp macro="" textlink="">
      <xdr:nvSpPr>
        <xdr:cNvPr id="430" name="フローチャート: 判断 429">
          <a:extLst>
            <a:ext uri="{FF2B5EF4-FFF2-40B4-BE49-F238E27FC236}">
              <a16:creationId xmlns:a16="http://schemas.microsoft.com/office/drawing/2014/main" id="{ECBCC642-B516-469D-9A94-8376A97601D1}"/>
            </a:ext>
          </a:extLst>
        </xdr:cNvPr>
        <xdr:cNvSpPr/>
      </xdr:nvSpPr>
      <xdr:spPr>
        <a:xfrm>
          <a:off x="14541500" y="643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84183</xdr:rowOff>
    </xdr:from>
    <xdr:to>
      <xdr:col>72</xdr:col>
      <xdr:colOff>38100</xdr:colOff>
      <xdr:row>38</xdr:row>
      <xdr:rowOff>14332</xdr:rowOff>
    </xdr:to>
    <xdr:sp macro="" textlink="">
      <xdr:nvSpPr>
        <xdr:cNvPr id="431" name="フローチャート: 判断 430">
          <a:extLst>
            <a:ext uri="{FF2B5EF4-FFF2-40B4-BE49-F238E27FC236}">
              <a16:creationId xmlns:a16="http://schemas.microsoft.com/office/drawing/2014/main" id="{96EE9020-CB8A-423B-AEF2-4E9543CCF327}"/>
            </a:ext>
          </a:extLst>
        </xdr:cNvPr>
        <xdr:cNvSpPr/>
      </xdr:nvSpPr>
      <xdr:spPr>
        <a:xfrm>
          <a:off x="13652500" y="642783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113574</xdr:rowOff>
    </xdr:from>
    <xdr:to>
      <xdr:col>67</xdr:col>
      <xdr:colOff>101600</xdr:colOff>
      <xdr:row>38</xdr:row>
      <xdr:rowOff>43724</xdr:rowOff>
    </xdr:to>
    <xdr:sp macro="" textlink="">
      <xdr:nvSpPr>
        <xdr:cNvPr id="432" name="フローチャート: 判断 431">
          <a:extLst>
            <a:ext uri="{FF2B5EF4-FFF2-40B4-BE49-F238E27FC236}">
              <a16:creationId xmlns:a16="http://schemas.microsoft.com/office/drawing/2014/main" id="{5F791C42-A697-496A-82D7-8DF6BB57FBC5}"/>
            </a:ext>
          </a:extLst>
        </xdr:cNvPr>
        <xdr:cNvSpPr/>
      </xdr:nvSpPr>
      <xdr:spPr>
        <a:xfrm>
          <a:off x="12763500" y="645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3330F433-C8D9-47F2-8355-4C5A82E0C72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4" name="テキスト ボックス 433">
          <a:extLst>
            <a:ext uri="{FF2B5EF4-FFF2-40B4-BE49-F238E27FC236}">
              <a16:creationId xmlns:a16="http://schemas.microsoft.com/office/drawing/2014/main" id="{52CCEFBC-A78F-4A5B-8DD9-B8DC1894B2D6}"/>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5" name="テキスト ボックス 434">
          <a:extLst>
            <a:ext uri="{FF2B5EF4-FFF2-40B4-BE49-F238E27FC236}">
              <a16:creationId xmlns:a16="http://schemas.microsoft.com/office/drawing/2014/main" id="{9CF5E48D-D1B8-4509-A143-7E9982B396F4}"/>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6" name="テキスト ボックス 435">
          <a:extLst>
            <a:ext uri="{FF2B5EF4-FFF2-40B4-BE49-F238E27FC236}">
              <a16:creationId xmlns:a16="http://schemas.microsoft.com/office/drawing/2014/main" id="{6BBF3079-9C97-447B-870C-DE563FC84061}"/>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7" name="テキスト ボックス 436">
          <a:extLst>
            <a:ext uri="{FF2B5EF4-FFF2-40B4-BE49-F238E27FC236}">
              <a16:creationId xmlns:a16="http://schemas.microsoft.com/office/drawing/2014/main" id="{C2E213EF-ADD0-41EA-9A73-B717350DE2E6}"/>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116840</xdr:rowOff>
    </xdr:from>
    <xdr:to>
      <xdr:col>85</xdr:col>
      <xdr:colOff>177800</xdr:colOff>
      <xdr:row>35</xdr:row>
      <xdr:rowOff>46990</xdr:rowOff>
    </xdr:to>
    <xdr:sp macro="" textlink="">
      <xdr:nvSpPr>
        <xdr:cNvPr id="438" name="楕円 437">
          <a:extLst>
            <a:ext uri="{FF2B5EF4-FFF2-40B4-BE49-F238E27FC236}">
              <a16:creationId xmlns:a16="http://schemas.microsoft.com/office/drawing/2014/main" id="{0C950529-6028-41E2-BE6A-FD4A776FBEB7}"/>
            </a:ext>
          </a:extLst>
        </xdr:cNvPr>
        <xdr:cNvSpPr/>
      </xdr:nvSpPr>
      <xdr:spPr>
        <a:xfrm>
          <a:off x="16268700" y="5946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139717</xdr:rowOff>
    </xdr:from>
    <xdr:ext cx="405111" cy="259045"/>
    <xdr:sp macro="" textlink="">
      <xdr:nvSpPr>
        <xdr:cNvPr id="439" name="【認定こども園・幼稚園・保育所】&#10;有形固定資産減価償却率該当値テキスト">
          <a:extLst>
            <a:ext uri="{FF2B5EF4-FFF2-40B4-BE49-F238E27FC236}">
              <a16:creationId xmlns:a16="http://schemas.microsoft.com/office/drawing/2014/main" id="{B285708E-9B10-40B4-9A0C-11EB91DB694D}"/>
            </a:ext>
          </a:extLst>
        </xdr:cNvPr>
        <xdr:cNvSpPr txBox="1"/>
      </xdr:nvSpPr>
      <xdr:spPr>
        <a:xfrm>
          <a:off x="16357600" y="5797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82550</xdr:rowOff>
    </xdr:from>
    <xdr:to>
      <xdr:col>81</xdr:col>
      <xdr:colOff>101600</xdr:colOff>
      <xdr:row>35</xdr:row>
      <xdr:rowOff>12700</xdr:rowOff>
    </xdr:to>
    <xdr:sp macro="" textlink="">
      <xdr:nvSpPr>
        <xdr:cNvPr id="440" name="楕円 439">
          <a:extLst>
            <a:ext uri="{FF2B5EF4-FFF2-40B4-BE49-F238E27FC236}">
              <a16:creationId xmlns:a16="http://schemas.microsoft.com/office/drawing/2014/main" id="{22F3818D-DDBB-41D3-B80C-54649AE6342D}"/>
            </a:ext>
          </a:extLst>
        </xdr:cNvPr>
        <xdr:cNvSpPr/>
      </xdr:nvSpPr>
      <xdr:spPr>
        <a:xfrm>
          <a:off x="15430500" y="5911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133350</xdr:rowOff>
    </xdr:from>
    <xdr:to>
      <xdr:col>85</xdr:col>
      <xdr:colOff>127000</xdr:colOff>
      <xdr:row>34</xdr:row>
      <xdr:rowOff>167640</xdr:rowOff>
    </xdr:to>
    <xdr:cxnSp macro="">
      <xdr:nvCxnSpPr>
        <xdr:cNvPr id="441" name="直線コネクタ 440">
          <a:extLst>
            <a:ext uri="{FF2B5EF4-FFF2-40B4-BE49-F238E27FC236}">
              <a16:creationId xmlns:a16="http://schemas.microsoft.com/office/drawing/2014/main" id="{5689CE4C-B6DF-4254-B5FB-0709A5EA79BA}"/>
            </a:ext>
          </a:extLst>
        </xdr:cNvPr>
        <xdr:cNvCxnSpPr/>
      </xdr:nvCxnSpPr>
      <xdr:spPr>
        <a:xfrm>
          <a:off x="15481300" y="596265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48260</xdr:rowOff>
    </xdr:from>
    <xdr:to>
      <xdr:col>76</xdr:col>
      <xdr:colOff>165100</xdr:colOff>
      <xdr:row>34</xdr:row>
      <xdr:rowOff>149860</xdr:rowOff>
    </xdr:to>
    <xdr:sp macro="" textlink="">
      <xdr:nvSpPr>
        <xdr:cNvPr id="442" name="楕円 441">
          <a:extLst>
            <a:ext uri="{FF2B5EF4-FFF2-40B4-BE49-F238E27FC236}">
              <a16:creationId xmlns:a16="http://schemas.microsoft.com/office/drawing/2014/main" id="{1C912F0C-1377-4069-A7B5-0EA24CE66EDE}"/>
            </a:ext>
          </a:extLst>
        </xdr:cNvPr>
        <xdr:cNvSpPr/>
      </xdr:nvSpPr>
      <xdr:spPr>
        <a:xfrm>
          <a:off x="14541500" y="5877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99060</xdr:rowOff>
    </xdr:from>
    <xdr:to>
      <xdr:col>81</xdr:col>
      <xdr:colOff>50800</xdr:colOff>
      <xdr:row>34</xdr:row>
      <xdr:rowOff>133350</xdr:rowOff>
    </xdr:to>
    <xdr:cxnSp macro="">
      <xdr:nvCxnSpPr>
        <xdr:cNvPr id="443" name="直線コネクタ 442">
          <a:extLst>
            <a:ext uri="{FF2B5EF4-FFF2-40B4-BE49-F238E27FC236}">
              <a16:creationId xmlns:a16="http://schemas.microsoft.com/office/drawing/2014/main" id="{30F84FC6-5C54-4886-A32E-37418B71FD3B}"/>
            </a:ext>
          </a:extLst>
        </xdr:cNvPr>
        <xdr:cNvCxnSpPr/>
      </xdr:nvCxnSpPr>
      <xdr:spPr>
        <a:xfrm>
          <a:off x="14592300" y="592836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15603</xdr:rowOff>
    </xdr:from>
    <xdr:to>
      <xdr:col>72</xdr:col>
      <xdr:colOff>38100</xdr:colOff>
      <xdr:row>34</xdr:row>
      <xdr:rowOff>117203</xdr:rowOff>
    </xdr:to>
    <xdr:sp macro="" textlink="">
      <xdr:nvSpPr>
        <xdr:cNvPr id="444" name="楕円 443">
          <a:extLst>
            <a:ext uri="{FF2B5EF4-FFF2-40B4-BE49-F238E27FC236}">
              <a16:creationId xmlns:a16="http://schemas.microsoft.com/office/drawing/2014/main" id="{59389F19-C8A7-4295-AEB1-FD3305433E3A}"/>
            </a:ext>
          </a:extLst>
        </xdr:cNvPr>
        <xdr:cNvSpPr/>
      </xdr:nvSpPr>
      <xdr:spPr>
        <a:xfrm>
          <a:off x="13652500" y="5844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34</xdr:row>
      <xdr:rowOff>66403</xdr:rowOff>
    </xdr:from>
    <xdr:to>
      <xdr:col>76</xdr:col>
      <xdr:colOff>114300</xdr:colOff>
      <xdr:row>34</xdr:row>
      <xdr:rowOff>99060</xdr:rowOff>
    </xdr:to>
    <xdr:cxnSp macro="">
      <xdr:nvCxnSpPr>
        <xdr:cNvPr id="445" name="直線コネクタ 444">
          <a:extLst>
            <a:ext uri="{FF2B5EF4-FFF2-40B4-BE49-F238E27FC236}">
              <a16:creationId xmlns:a16="http://schemas.microsoft.com/office/drawing/2014/main" id="{30EC9C84-011C-4806-9940-9BB516CC9311}"/>
            </a:ext>
          </a:extLst>
        </xdr:cNvPr>
        <xdr:cNvCxnSpPr/>
      </xdr:nvCxnSpPr>
      <xdr:spPr>
        <a:xfrm>
          <a:off x="13703300" y="589570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33</xdr:row>
      <xdr:rowOff>152763</xdr:rowOff>
    </xdr:from>
    <xdr:to>
      <xdr:col>67</xdr:col>
      <xdr:colOff>101600</xdr:colOff>
      <xdr:row>34</xdr:row>
      <xdr:rowOff>82913</xdr:rowOff>
    </xdr:to>
    <xdr:sp macro="" textlink="">
      <xdr:nvSpPr>
        <xdr:cNvPr id="446" name="楕円 445">
          <a:extLst>
            <a:ext uri="{FF2B5EF4-FFF2-40B4-BE49-F238E27FC236}">
              <a16:creationId xmlns:a16="http://schemas.microsoft.com/office/drawing/2014/main" id="{2722D632-ECA4-4A0E-B439-C444C235CEBA}"/>
            </a:ext>
          </a:extLst>
        </xdr:cNvPr>
        <xdr:cNvSpPr/>
      </xdr:nvSpPr>
      <xdr:spPr>
        <a:xfrm>
          <a:off x="12763500" y="5810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34</xdr:row>
      <xdr:rowOff>32113</xdr:rowOff>
    </xdr:from>
    <xdr:to>
      <xdr:col>71</xdr:col>
      <xdr:colOff>177800</xdr:colOff>
      <xdr:row>34</xdr:row>
      <xdr:rowOff>66403</xdr:rowOff>
    </xdr:to>
    <xdr:cxnSp macro="">
      <xdr:nvCxnSpPr>
        <xdr:cNvPr id="447" name="直線コネクタ 446">
          <a:extLst>
            <a:ext uri="{FF2B5EF4-FFF2-40B4-BE49-F238E27FC236}">
              <a16:creationId xmlns:a16="http://schemas.microsoft.com/office/drawing/2014/main" id="{BA9A84FC-68F0-462C-9763-6A2E44DDDA96}"/>
            </a:ext>
          </a:extLst>
        </xdr:cNvPr>
        <xdr:cNvCxnSpPr/>
      </xdr:nvCxnSpPr>
      <xdr:spPr>
        <a:xfrm>
          <a:off x="12814300" y="5861413"/>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124658</xdr:rowOff>
    </xdr:from>
    <xdr:ext cx="405111" cy="259045"/>
    <xdr:sp macro="" textlink="">
      <xdr:nvSpPr>
        <xdr:cNvPr id="448" name="n_1aveValue【認定こども園・幼稚園・保育所】&#10;有形固定資産減価償却率">
          <a:extLst>
            <a:ext uri="{FF2B5EF4-FFF2-40B4-BE49-F238E27FC236}">
              <a16:creationId xmlns:a16="http://schemas.microsoft.com/office/drawing/2014/main" id="{0B287672-6DC8-41C0-969B-C74794B95D79}"/>
            </a:ext>
          </a:extLst>
        </xdr:cNvPr>
        <xdr:cNvSpPr txBox="1"/>
      </xdr:nvSpPr>
      <xdr:spPr>
        <a:xfrm>
          <a:off x="15266044" y="64683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10358</xdr:rowOff>
    </xdr:from>
    <xdr:ext cx="405111" cy="259045"/>
    <xdr:sp macro="" textlink="">
      <xdr:nvSpPr>
        <xdr:cNvPr id="449" name="n_2aveValue【認定こども園・幼稚園・保育所】&#10;有形固定資産減価償却率">
          <a:extLst>
            <a:ext uri="{FF2B5EF4-FFF2-40B4-BE49-F238E27FC236}">
              <a16:creationId xmlns:a16="http://schemas.microsoft.com/office/drawing/2014/main" id="{A5FD76B0-D0BD-473C-8DE7-E455702DF0B6}"/>
            </a:ext>
          </a:extLst>
        </xdr:cNvPr>
        <xdr:cNvSpPr txBox="1"/>
      </xdr:nvSpPr>
      <xdr:spPr>
        <a:xfrm>
          <a:off x="14389744" y="65254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5460</xdr:rowOff>
    </xdr:from>
    <xdr:ext cx="405111" cy="259045"/>
    <xdr:sp macro="" textlink="">
      <xdr:nvSpPr>
        <xdr:cNvPr id="450" name="n_3aveValue【認定こども園・幼稚園・保育所】&#10;有形固定資産減価償却率">
          <a:extLst>
            <a:ext uri="{FF2B5EF4-FFF2-40B4-BE49-F238E27FC236}">
              <a16:creationId xmlns:a16="http://schemas.microsoft.com/office/drawing/2014/main" id="{B2E51BD9-1E91-436B-8DBD-BEBC02835624}"/>
            </a:ext>
          </a:extLst>
        </xdr:cNvPr>
        <xdr:cNvSpPr txBox="1"/>
      </xdr:nvSpPr>
      <xdr:spPr>
        <a:xfrm>
          <a:off x="13500744" y="65205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34851</xdr:rowOff>
    </xdr:from>
    <xdr:ext cx="405111" cy="259045"/>
    <xdr:sp macro="" textlink="">
      <xdr:nvSpPr>
        <xdr:cNvPr id="451" name="n_4aveValue【認定こども園・幼稚園・保育所】&#10;有形固定資産減価償却率">
          <a:extLst>
            <a:ext uri="{FF2B5EF4-FFF2-40B4-BE49-F238E27FC236}">
              <a16:creationId xmlns:a16="http://schemas.microsoft.com/office/drawing/2014/main" id="{AEFFF56E-37DE-48F0-923F-5D5A6806C1BD}"/>
            </a:ext>
          </a:extLst>
        </xdr:cNvPr>
        <xdr:cNvSpPr txBox="1"/>
      </xdr:nvSpPr>
      <xdr:spPr>
        <a:xfrm>
          <a:off x="12611744" y="65499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29227</xdr:rowOff>
    </xdr:from>
    <xdr:ext cx="405111" cy="259045"/>
    <xdr:sp macro="" textlink="">
      <xdr:nvSpPr>
        <xdr:cNvPr id="452" name="n_1mainValue【認定こども園・幼稚園・保育所】&#10;有形固定資産減価償却率">
          <a:extLst>
            <a:ext uri="{FF2B5EF4-FFF2-40B4-BE49-F238E27FC236}">
              <a16:creationId xmlns:a16="http://schemas.microsoft.com/office/drawing/2014/main" id="{30EFF4A1-1728-4AD7-B4EE-880C6C8CD1BD}"/>
            </a:ext>
          </a:extLst>
        </xdr:cNvPr>
        <xdr:cNvSpPr txBox="1"/>
      </xdr:nvSpPr>
      <xdr:spPr>
        <a:xfrm>
          <a:off x="15266044" y="5687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32</xdr:row>
      <xdr:rowOff>166387</xdr:rowOff>
    </xdr:from>
    <xdr:ext cx="405111" cy="259045"/>
    <xdr:sp macro="" textlink="">
      <xdr:nvSpPr>
        <xdr:cNvPr id="453" name="n_2mainValue【認定こども園・幼稚園・保育所】&#10;有形固定資産減価償却率">
          <a:extLst>
            <a:ext uri="{FF2B5EF4-FFF2-40B4-BE49-F238E27FC236}">
              <a16:creationId xmlns:a16="http://schemas.microsoft.com/office/drawing/2014/main" id="{4A372AD0-61A9-41B1-A538-69F3CB2A6E23}"/>
            </a:ext>
          </a:extLst>
        </xdr:cNvPr>
        <xdr:cNvSpPr txBox="1"/>
      </xdr:nvSpPr>
      <xdr:spPr>
        <a:xfrm>
          <a:off x="14389744" y="5652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32</xdr:row>
      <xdr:rowOff>133730</xdr:rowOff>
    </xdr:from>
    <xdr:ext cx="405111" cy="259045"/>
    <xdr:sp macro="" textlink="">
      <xdr:nvSpPr>
        <xdr:cNvPr id="454" name="n_3mainValue【認定こども園・幼稚園・保育所】&#10;有形固定資産減価償却率">
          <a:extLst>
            <a:ext uri="{FF2B5EF4-FFF2-40B4-BE49-F238E27FC236}">
              <a16:creationId xmlns:a16="http://schemas.microsoft.com/office/drawing/2014/main" id="{FD8CD92E-084E-4F6D-8003-B66D37A6F4FF}"/>
            </a:ext>
          </a:extLst>
        </xdr:cNvPr>
        <xdr:cNvSpPr txBox="1"/>
      </xdr:nvSpPr>
      <xdr:spPr>
        <a:xfrm>
          <a:off x="13500744" y="56201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32</xdr:row>
      <xdr:rowOff>99440</xdr:rowOff>
    </xdr:from>
    <xdr:ext cx="405111" cy="259045"/>
    <xdr:sp macro="" textlink="">
      <xdr:nvSpPr>
        <xdr:cNvPr id="455" name="n_4mainValue【認定こども園・幼稚園・保育所】&#10;有形固定資産減価償却率">
          <a:extLst>
            <a:ext uri="{FF2B5EF4-FFF2-40B4-BE49-F238E27FC236}">
              <a16:creationId xmlns:a16="http://schemas.microsoft.com/office/drawing/2014/main" id="{03D30F43-8F36-4CD2-B097-9A9FA93BE265}"/>
            </a:ext>
          </a:extLst>
        </xdr:cNvPr>
        <xdr:cNvSpPr txBox="1"/>
      </xdr:nvSpPr>
      <xdr:spPr>
        <a:xfrm>
          <a:off x="12611744" y="55858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6" name="正方形/長方形 455">
          <a:extLst>
            <a:ext uri="{FF2B5EF4-FFF2-40B4-BE49-F238E27FC236}">
              <a16:creationId xmlns:a16="http://schemas.microsoft.com/office/drawing/2014/main" id="{3E26941A-5A79-4534-91C5-270AD826902F}"/>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7" name="正方形/長方形 456">
          <a:extLst>
            <a:ext uri="{FF2B5EF4-FFF2-40B4-BE49-F238E27FC236}">
              <a16:creationId xmlns:a16="http://schemas.microsoft.com/office/drawing/2014/main" id="{0627EFA2-97E2-4EC8-B52B-B74FA70B5DA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8" name="正方形/長方形 457">
          <a:extLst>
            <a:ext uri="{FF2B5EF4-FFF2-40B4-BE49-F238E27FC236}">
              <a16:creationId xmlns:a16="http://schemas.microsoft.com/office/drawing/2014/main" id="{B5E2C445-7582-46CA-831A-D289EB445BDC}"/>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9" name="正方形/長方形 458">
          <a:extLst>
            <a:ext uri="{FF2B5EF4-FFF2-40B4-BE49-F238E27FC236}">
              <a16:creationId xmlns:a16="http://schemas.microsoft.com/office/drawing/2014/main" id="{335A5A19-6D4D-44D8-9826-196D7879DC62}"/>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60" name="正方形/長方形 459">
          <a:extLst>
            <a:ext uri="{FF2B5EF4-FFF2-40B4-BE49-F238E27FC236}">
              <a16:creationId xmlns:a16="http://schemas.microsoft.com/office/drawing/2014/main" id="{AC14B955-A478-4C3C-80D9-F2B1D6DD3AEA}"/>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1" name="正方形/長方形 460">
          <a:extLst>
            <a:ext uri="{FF2B5EF4-FFF2-40B4-BE49-F238E27FC236}">
              <a16:creationId xmlns:a16="http://schemas.microsoft.com/office/drawing/2014/main" id="{FCA8CE9A-45E1-42A3-B040-98A4C88A7256}"/>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2" name="正方形/長方形 461">
          <a:extLst>
            <a:ext uri="{FF2B5EF4-FFF2-40B4-BE49-F238E27FC236}">
              <a16:creationId xmlns:a16="http://schemas.microsoft.com/office/drawing/2014/main" id="{4D414269-01D9-47E9-A138-15DB9CA44DBB}"/>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3" name="正方形/長方形 462">
          <a:extLst>
            <a:ext uri="{FF2B5EF4-FFF2-40B4-BE49-F238E27FC236}">
              <a16:creationId xmlns:a16="http://schemas.microsoft.com/office/drawing/2014/main" id="{84DCBEBF-9B7A-46B1-86B3-F273614BC84F}"/>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4" name="テキスト ボックス 463">
          <a:extLst>
            <a:ext uri="{FF2B5EF4-FFF2-40B4-BE49-F238E27FC236}">
              <a16:creationId xmlns:a16="http://schemas.microsoft.com/office/drawing/2014/main" id="{49EC145A-8D01-48E2-98ED-4EA3DB900AFE}"/>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5" name="直線コネクタ 464">
          <a:extLst>
            <a:ext uri="{FF2B5EF4-FFF2-40B4-BE49-F238E27FC236}">
              <a16:creationId xmlns:a16="http://schemas.microsoft.com/office/drawing/2014/main" id="{258C652F-EF8C-4D6C-B4C8-219B3575C6E5}"/>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6" name="直線コネクタ 465">
          <a:extLst>
            <a:ext uri="{FF2B5EF4-FFF2-40B4-BE49-F238E27FC236}">
              <a16:creationId xmlns:a16="http://schemas.microsoft.com/office/drawing/2014/main" id="{78BE2CD7-8BC6-432A-85FF-30EDAB1374D6}"/>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7" name="テキスト ボックス 466">
          <a:extLst>
            <a:ext uri="{FF2B5EF4-FFF2-40B4-BE49-F238E27FC236}">
              <a16:creationId xmlns:a16="http://schemas.microsoft.com/office/drawing/2014/main" id="{B2C4B82F-8048-4E12-BC5F-B49CB2814270}"/>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8" name="直線コネクタ 467">
          <a:extLst>
            <a:ext uri="{FF2B5EF4-FFF2-40B4-BE49-F238E27FC236}">
              <a16:creationId xmlns:a16="http://schemas.microsoft.com/office/drawing/2014/main" id="{F4C2C891-D582-467F-85A8-9EA5FCB7F8F2}"/>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9" name="テキスト ボックス 468">
          <a:extLst>
            <a:ext uri="{FF2B5EF4-FFF2-40B4-BE49-F238E27FC236}">
              <a16:creationId xmlns:a16="http://schemas.microsoft.com/office/drawing/2014/main" id="{A24C2ED7-58C6-4EEC-ACCA-F14FE844A761}"/>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70" name="直線コネクタ 469">
          <a:extLst>
            <a:ext uri="{FF2B5EF4-FFF2-40B4-BE49-F238E27FC236}">
              <a16:creationId xmlns:a16="http://schemas.microsoft.com/office/drawing/2014/main" id="{574251AB-CAF4-44C0-BECF-809F1068B7DE}"/>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71" name="テキスト ボックス 470">
          <a:extLst>
            <a:ext uri="{FF2B5EF4-FFF2-40B4-BE49-F238E27FC236}">
              <a16:creationId xmlns:a16="http://schemas.microsoft.com/office/drawing/2014/main" id="{3DBD6E4D-AB27-4784-852A-9DBF007357CC}"/>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72" name="直線コネクタ 471">
          <a:extLst>
            <a:ext uri="{FF2B5EF4-FFF2-40B4-BE49-F238E27FC236}">
              <a16:creationId xmlns:a16="http://schemas.microsoft.com/office/drawing/2014/main" id="{893B8C04-36E9-4D59-9D65-775D25B195C7}"/>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73" name="テキスト ボックス 472">
          <a:extLst>
            <a:ext uri="{FF2B5EF4-FFF2-40B4-BE49-F238E27FC236}">
              <a16:creationId xmlns:a16="http://schemas.microsoft.com/office/drawing/2014/main" id="{197C6F87-5756-4A88-BB1A-8B73AFC4D170}"/>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4" name="直線コネクタ 473">
          <a:extLst>
            <a:ext uri="{FF2B5EF4-FFF2-40B4-BE49-F238E27FC236}">
              <a16:creationId xmlns:a16="http://schemas.microsoft.com/office/drawing/2014/main" id="{AF378C17-4DB5-4F29-94C4-AA41B6B88294}"/>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5" name="テキスト ボックス 474">
          <a:extLst>
            <a:ext uri="{FF2B5EF4-FFF2-40B4-BE49-F238E27FC236}">
              <a16:creationId xmlns:a16="http://schemas.microsoft.com/office/drawing/2014/main" id="{98124063-5F21-4689-B40F-81AC88BF58FF}"/>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6" name="【認定こども園・幼稚園・保育所】&#10;一人当たり面積グラフ枠">
          <a:extLst>
            <a:ext uri="{FF2B5EF4-FFF2-40B4-BE49-F238E27FC236}">
              <a16:creationId xmlns:a16="http://schemas.microsoft.com/office/drawing/2014/main" id="{CDFCCC71-2FBF-4828-9320-F9C5223E8A5C}"/>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44653</xdr:rowOff>
    </xdr:from>
    <xdr:to>
      <xdr:col>116</xdr:col>
      <xdr:colOff>62864</xdr:colOff>
      <xdr:row>41</xdr:row>
      <xdr:rowOff>112319</xdr:rowOff>
    </xdr:to>
    <xdr:cxnSp macro="">
      <xdr:nvCxnSpPr>
        <xdr:cNvPr id="477" name="直線コネクタ 476">
          <a:extLst>
            <a:ext uri="{FF2B5EF4-FFF2-40B4-BE49-F238E27FC236}">
              <a16:creationId xmlns:a16="http://schemas.microsoft.com/office/drawing/2014/main" id="{4AA8CD73-7A6B-4F64-8D5C-1BFDD4078D25}"/>
            </a:ext>
          </a:extLst>
        </xdr:cNvPr>
        <xdr:cNvCxnSpPr/>
      </xdr:nvCxnSpPr>
      <xdr:spPr>
        <a:xfrm flipV="1">
          <a:off x="22160864" y="5702503"/>
          <a:ext cx="0" cy="1439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116146</xdr:rowOff>
    </xdr:from>
    <xdr:ext cx="469744" cy="259045"/>
    <xdr:sp macro="" textlink="">
      <xdr:nvSpPr>
        <xdr:cNvPr id="478" name="【認定こども園・幼稚園・保育所】&#10;一人当たり面積最小値テキスト">
          <a:extLst>
            <a:ext uri="{FF2B5EF4-FFF2-40B4-BE49-F238E27FC236}">
              <a16:creationId xmlns:a16="http://schemas.microsoft.com/office/drawing/2014/main" id="{EAF0041F-2F22-4489-B65E-FA60670415C7}"/>
            </a:ext>
          </a:extLst>
        </xdr:cNvPr>
        <xdr:cNvSpPr txBox="1"/>
      </xdr:nvSpPr>
      <xdr:spPr>
        <a:xfrm>
          <a:off x="22199600" y="7145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112319</xdr:rowOff>
    </xdr:from>
    <xdr:to>
      <xdr:col>116</xdr:col>
      <xdr:colOff>152400</xdr:colOff>
      <xdr:row>41</xdr:row>
      <xdr:rowOff>112319</xdr:rowOff>
    </xdr:to>
    <xdr:cxnSp macro="">
      <xdr:nvCxnSpPr>
        <xdr:cNvPr id="479" name="直線コネクタ 478">
          <a:extLst>
            <a:ext uri="{FF2B5EF4-FFF2-40B4-BE49-F238E27FC236}">
              <a16:creationId xmlns:a16="http://schemas.microsoft.com/office/drawing/2014/main" id="{FFE227D0-1C14-4CBC-B7E5-82F089653310}"/>
            </a:ext>
          </a:extLst>
        </xdr:cNvPr>
        <xdr:cNvCxnSpPr/>
      </xdr:nvCxnSpPr>
      <xdr:spPr>
        <a:xfrm>
          <a:off x="22072600" y="7141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162780</xdr:rowOff>
    </xdr:from>
    <xdr:ext cx="469744" cy="259045"/>
    <xdr:sp macro="" textlink="">
      <xdr:nvSpPr>
        <xdr:cNvPr id="480" name="【認定こども園・幼稚園・保育所】&#10;一人当たり面積最大値テキスト">
          <a:extLst>
            <a:ext uri="{FF2B5EF4-FFF2-40B4-BE49-F238E27FC236}">
              <a16:creationId xmlns:a16="http://schemas.microsoft.com/office/drawing/2014/main" id="{44F2EC70-BFBF-4187-887A-846BA6038015}"/>
            </a:ext>
          </a:extLst>
        </xdr:cNvPr>
        <xdr:cNvSpPr txBox="1"/>
      </xdr:nvSpPr>
      <xdr:spPr>
        <a:xfrm>
          <a:off x="22199600" y="5477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44653</xdr:rowOff>
    </xdr:from>
    <xdr:to>
      <xdr:col>116</xdr:col>
      <xdr:colOff>152400</xdr:colOff>
      <xdr:row>33</xdr:row>
      <xdr:rowOff>44653</xdr:rowOff>
    </xdr:to>
    <xdr:cxnSp macro="">
      <xdr:nvCxnSpPr>
        <xdr:cNvPr id="481" name="直線コネクタ 480">
          <a:extLst>
            <a:ext uri="{FF2B5EF4-FFF2-40B4-BE49-F238E27FC236}">
              <a16:creationId xmlns:a16="http://schemas.microsoft.com/office/drawing/2014/main" id="{ADCB11E7-608E-4045-8747-28C95E0B68FA}"/>
            </a:ext>
          </a:extLst>
        </xdr:cNvPr>
        <xdr:cNvCxnSpPr/>
      </xdr:nvCxnSpPr>
      <xdr:spPr>
        <a:xfrm>
          <a:off x="22072600" y="5702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140174</xdr:rowOff>
    </xdr:from>
    <xdr:ext cx="469744" cy="259045"/>
    <xdr:sp macro="" textlink="">
      <xdr:nvSpPr>
        <xdr:cNvPr id="482" name="【認定こども園・幼稚園・保育所】&#10;一人当たり面積平均値テキスト">
          <a:extLst>
            <a:ext uri="{FF2B5EF4-FFF2-40B4-BE49-F238E27FC236}">
              <a16:creationId xmlns:a16="http://schemas.microsoft.com/office/drawing/2014/main" id="{14B9F5C2-9B93-469B-9047-E0B58E28B39B}"/>
            </a:ext>
          </a:extLst>
        </xdr:cNvPr>
        <xdr:cNvSpPr txBox="1"/>
      </xdr:nvSpPr>
      <xdr:spPr>
        <a:xfrm>
          <a:off x="22199600" y="66552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117297</xdr:rowOff>
    </xdr:from>
    <xdr:to>
      <xdr:col>116</xdr:col>
      <xdr:colOff>114300</xdr:colOff>
      <xdr:row>40</xdr:row>
      <xdr:rowOff>47447</xdr:rowOff>
    </xdr:to>
    <xdr:sp macro="" textlink="">
      <xdr:nvSpPr>
        <xdr:cNvPr id="483" name="フローチャート: 判断 482">
          <a:extLst>
            <a:ext uri="{FF2B5EF4-FFF2-40B4-BE49-F238E27FC236}">
              <a16:creationId xmlns:a16="http://schemas.microsoft.com/office/drawing/2014/main" id="{5BB8D5A6-A9D1-459D-9D5E-FB1AC64FF8EE}"/>
            </a:ext>
          </a:extLst>
        </xdr:cNvPr>
        <xdr:cNvSpPr/>
      </xdr:nvSpPr>
      <xdr:spPr>
        <a:xfrm>
          <a:off x="22110700" y="6803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115468</xdr:rowOff>
    </xdr:from>
    <xdr:to>
      <xdr:col>112</xdr:col>
      <xdr:colOff>38100</xdr:colOff>
      <xdr:row>40</xdr:row>
      <xdr:rowOff>45618</xdr:rowOff>
    </xdr:to>
    <xdr:sp macro="" textlink="">
      <xdr:nvSpPr>
        <xdr:cNvPr id="484" name="フローチャート: 判断 483">
          <a:extLst>
            <a:ext uri="{FF2B5EF4-FFF2-40B4-BE49-F238E27FC236}">
              <a16:creationId xmlns:a16="http://schemas.microsoft.com/office/drawing/2014/main" id="{1CCFD5D7-5FE2-40E6-9C83-FC70E83A0BAB}"/>
            </a:ext>
          </a:extLst>
        </xdr:cNvPr>
        <xdr:cNvSpPr/>
      </xdr:nvSpPr>
      <xdr:spPr>
        <a:xfrm>
          <a:off x="21272500" y="6802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35</xdr:row>
      <xdr:rowOff>171247</xdr:rowOff>
    </xdr:from>
    <xdr:to>
      <xdr:col>107</xdr:col>
      <xdr:colOff>101600</xdr:colOff>
      <xdr:row>36</xdr:row>
      <xdr:rowOff>101397</xdr:rowOff>
    </xdr:to>
    <xdr:sp macro="" textlink="">
      <xdr:nvSpPr>
        <xdr:cNvPr id="485" name="フローチャート: 判断 484">
          <a:extLst>
            <a:ext uri="{FF2B5EF4-FFF2-40B4-BE49-F238E27FC236}">
              <a16:creationId xmlns:a16="http://schemas.microsoft.com/office/drawing/2014/main" id="{DEE469F5-CF68-4A99-B1FD-4FCA83FCB842}"/>
            </a:ext>
          </a:extLst>
        </xdr:cNvPr>
        <xdr:cNvSpPr/>
      </xdr:nvSpPr>
      <xdr:spPr>
        <a:xfrm>
          <a:off x="20383500" y="6171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149301</xdr:rowOff>
    </xdr:from>
    <xdr:to>
      <xdr:col>102</xdr:col>
      <xdr:colOff>165100</xdr:colOff>
      <xdr:row>40</xdr:row>
      <xdr:rowOff>79451</xdr:rowOff>
    </xdr:to>
    <xdr:sp macro="" textlink="">
      <xdr:nvSpPr>
        <xdr:cNvPr id="486" name="フローチャート: 判断 485">
          <a:extLst>
            <a:ext uri="{FF2B5EF4-FFF2-40B4-BE49-F238E27FC236}">
              <a16:creationId xmlns:a16="http://schemas.microsoft.com/office/drawing/2014/main" id="{113AF084-5241-45F5-8D3D-C23B0E112697}"/>
            </a:ext>
          </a:extLst>
        </xdr:cNvPr>
        <xdr:cNvSpPr/>
      </xdr:nvSpPr>
      <xdr:spPr>
        <a:xfrm>
          <a:off x="19494500" y="6835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120955</xdr:rowOff>
    </xdr:from>
    <xdr:to>
      <xdr:col>98</xdr:col>
      <xdr:colOff>38100</xdr:colOff>
      <xdr:row>40</xdr:row>
      <xdr:rowOff>51105</xdr:rowOff>
    </xdr:to>
    <xdr:sp macro="" textlink="">
      <xdr:nvSpPr>
        <xdr:cNvPr id="487" name="フローチャート: 判断 486">
          <a:extLst>
            <a:ext uri="{FF2B5EF4-FFF2-40B4-BE49-F238E27FC236}">
              <a16:creationId xmlns:a16="http://schemas.microsoft.com/office/drawing/2014/main" id="{845BAE59-6407-47C0-995B-9CC2850B24E4}"/>
            </a:ext>
          </a:extLst>
        </xdr:cNvPr>
        <xdr:cNvSpPr/>
      </xdr:nvSpPr>
      <xdr:spPr>
        <a:xfrm>
          <a:off x="18605500" y="6807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C096E440-B38E-4BEF-9DE9-7DF3907541A1}"/>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id="{2E64BAD3-485F-482E-B3E2-BE9BD366F304}"/>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0" name="テキスト ボックス 489">
          <a:extLst>
            <a:ext uri="{FF2B5EF4-FFF2-40B4-BE49-F238E27FC236}">
              <a16:creationId xmlns:a16="http://schemas.microsoft.com/office/drawing/2014/main" id="{0798A4E6-3914-4FAA-BCA9-1DAB33EDBA72}"/>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1" name="テキスト ボックス 490">
          <a:extLst>
            <a:ext uri="{FF2B5EF4-FFF2-40B4-BE49-F238E27FC236}">
              <a16:creationId xmlns:a16="http://schemas.microsoft.com/office/drawing/2014/main" id="{367901CB-C0D8-4448-AADA-C3A46019480C}"/>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2" name="テキスト ボックス 491">
          <a:extLst>
            <a:ext uri="{FF2B5EF4-FFF2-40B4-BE49-F238E27FC236}">
              <a16:creationId xmlns:a16="http://schemas.microsoft.com/office/drawing/2014/main" id="{51DCAAE1-48C5-4E9C-BC96-474B4624453A}"/>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148387</xdr:rowOff>
    </xdr:from>
    <xdr:to>
      <xdr:col>116</xdr:col>
      <xdr:colOff>114300</xdr:colOff>
      <xdr:row>40</xdr:row>
      <xdr:rowOff>78537</xdr:rowOff>
    </xdr:to>
    <xdr:sp macro="" textlink="">
      <xdr:nvSpPr>
        <xdr:cNvPr id="493" name="楕円 492">
          <a:extLst>
            <a:ext uri="{FF2B5EF4-FFF2-40B4-BE49-F238E27FC236}">
              <a16:creationId xmlns:a16="http://schemas.microsoft.com/office/drawing/2014/main" id="{D63195EC-8E4D-420A-992F-3A35BA1C80A1}"/>
            </a:ext>
          </a:extLst>
        </xdr:cNvPr>
        <xdr:cNvSpPr/>
      </xdr:nvSpPr>
      <xdr:spPr>
        <a:xfrm>
          <a:off x="22110700" y="6834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126814</xdr:rowOff>
    </xdr:from>
    <xdr:ext cx="469744" cy="259045"/>
    <xdr:sp macro="" textlink="">
      <xdr:nvSpPr>
        <xdr:cNvPr id="494" name="【認定こども園・幼稚園・保育所】&#10;一人当たり面積該当値テキスト">
          <a:extLst>
            <a:ext uri="{FF2B5EF4-FFF2-40B4-BE49-F238E27FC236}">
              <a16:creationId xmlns:a16="http://schemas.microsoft.com/office/drawing/2014/main" id="{8DF3EA5D-29CF-43DC-809B-230CD503298D}"/>
            </a:ext>
          </a:extLst>
        </xdr:cNvPr>
        <xdr:cNvSpPr txBox="1"/>
      </xdr:nvSpPr>
      <xdr:spPr>
        <a:xfrm>
          <a:off x="22199600" y="6813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152959</xdr:rowOff>
    </xdr:from>
    <xdr:to>
      <xdr:col>112</xdr:col>
      <xdr:colOff>38100</xdr:colOff>
      <xdr:row>40</xdr:row>
      <xdr:rowOff>83109</xdr:rowOff>
    </xdr:to>
    <xdr:sp macro="" textlink="">
      <xdr:nvSpPr>
        <xdr:cNvPr id="495" name="楕円 494">
          <a:extLst>
            <a:ext uri="{FF2B5EF4-FFF2-40B4-BE49-F238E27FC236}">
              <a16:creationId xmlns:a16="http://schemas.microsoft.com/office/drawing/2014/main" id="{881CF5A7-FB3C-4299-AF7A-24C10FADF7A2}"/>
            </a:ext>
          </a:extLst>
        </xdr:cNvPr>
        <xdr:cNvSpPr/>
      </xdr:nvSpPr>
      <xdr:spPr>
        <a:xfrm>
          <a:off x="21272500" y="6839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27737</xdr:rowOff>
    </xdr:from>
    <xdr:to>
      <xdr:col>116</xdr:col>
      <xdr:colOff>63500</xdr:colOff>
      <xdr:row>40</xdr:row>
      <xdr:rowOff>32309</xdr:rowOff>
    </xdr:to>
    <xdr:cxnSp macro="">
      <xdr:nvCxnSpPr>
        <xdr:cNvPr id="496" name="直線コネクタ 495">
          <a:extLst>
            <a:ext uri="{FF2B5EF4-FFF2-40B4-BE49-F238E27FC236}">
              <a16:creationId xmlns:a16="http://schemas.microsoft.com/office/drawing/2014/main" id="{8DB8E550-78A1-4B12-8541-565EBA4E0B16}"/>
            </a:ext>
          </a:extLst>
        </xdr:cNvPr>
        <xdr:cNvCxnSpPr/>
      </xdr:nvCxnSpPr>
      <xdr:spPr>
        <a:xfrm flipV="1">
          <a:off x="21323300" y="6885737"/>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156616</xdr:rowOff>
    </xdr:from>
    <xdr:to>
      <xdr:col>107</xdr:col>
      <xdr:colOff>101600</xdr:colOff>
      <xdr:row>40</xdr:row>
      <xdr:rowOff>86766</xdr:rowOff>
    </xdr:to>
    <xdr:sp macro="" textlink="">
      <xdr:nvSpPr>
        <xdr:cNvPr id="497" name="楕円 496">
          <a:extLst>
            <a:ext uri="{FF2B5EF4-FFF2-40B4-BE49-F238E27FC236}">
              <a16:creationId xmlns:a16="http://schemas.microsoft.com/office/drawing/2014/main" id="{54EEC5CD-E609-46CE-938E-2FD9FB643A16}"/>
            </a:ext>
          </a:extLst>
        </xdr:cNvPr>
        <xdr:cNvSpPr/>
      </xdr:nvSpPr>
      <xdr:spPr>
        <a:xfrm>
          <a:off x="20383500" y="6843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32309</xdr:rowOff>
    </xdr:from>
    <xdr:to>
      <xdr:col>111</xdr:col>
      <xdr:colOff>177800</xdr:colOff>
      <xdr:row>40</xdr:row>
      <xdr:rowOff>35966</xdr:rowOff>
    </xdr:to>
    <xdr:cxnSp macro="">
      <xdr:nvCxnSpPr>
        <xdr:cNvPr id="498" name="直線コネクタ 497">
          <a:extLst>
            <a:ext uri="{FF2B5EF4-FFF2-40B4-BE49-F238E27FC236}">
              <a16:creationId xmlns:a16="http://schemas.microsoft.com/office/drawing/2014/main" id="{DEC51BA1-C9BA-484E-A7A4-4037BAF4D54B}"/>
            </a:ext>
          </a:extLst>
        </xdr:cNvPr>
        <xdr:cNvCxnSpPr/>
      </xdr:nvCxnSpPr>
      <xdr:spPr>
        <a:xfrm flipV="1">
          <a:off x="20434300" y="6890309"/>
          <a:ext cx="889000" cy="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157531</xdr:rowOff>
    </xdr:from>
    <xdr:to>
      <xdr:col>102</xdr:col>
      <xdr:colOff>165100</xdr:colOff>
      <xdr:row>40</xdr:row>
      <xdr:rowOff>87681</xdr:rowOff>
    </xdr:to>
    <xdr:sp macro="" textlink="">
      <xdr:nvSpPr>
        <xdr:cNvPr id="499" name="楕円 498">
          <a:extLst>
            <a:ext uri="{FF2B5EF4-FFF2-40B4-BE49-F238E27FC236}">
              <a16:creationId xmlns:a16="http://schemas.microsoft.com/office/drawing/2014/main" id="{1F3FB576-B494-4C3F-A634-557C29A92CAB}"/>
            </a:ext>
          </a:extLst>
        </xdr:cNvPr>
        <xdr:cNvSpPr/>
      </xdr:nvSpPr>
      <xdr:spPr>
        <a:xfrm>
          <a:off x="19494500" y="6844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35966</xdr:rowOff>
    </xdr:from>
    <xdr:to>
      <xdr:col>107</xdr:col>
      <xdr:colOff>50800</xdr:colOff>
      <xdr:row>40</xdr:row>
      <xdr:rowOff>36881</xdr:rowOff>
    </xdr:to>
    <xdr:cxnSp macro="">
      <xdr:nvCxnSpPr>
        <xdr:cNvPr id="500" name="直線コネクタ 499">
          <a:extLst>
            <a:ext uri="{FF2B5EF4-FFF2-40B4-BE49-F238E27FC236}">
              <a16:creationId xmlns:a16="http://schemas.microsoft.com/office/drawing/2014/main" id="{D6C45935-FE1D-472E-81FC-422570CCE0F8}"/>
            </a:ext>
          </a:extLst>
        </xdr:cNvPr>
        <xdr:cNvCxnSpPr/>
      </xdr:nvCxnSpPr>
      <xdr:spPr>
        <a:xfrm flipV="1">
          <a:off x="19545300" y="6893966"/>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163932</xdr:rowOff>
    </xdr:from>
    <xdr:to>
      <xdr:col>98</xdr:col>
      <xdr:colOff>38100</xdr:colOff>
      <xdr:row>40</xdr:row>
      <xdr:rowOff>94082</xdr:rowOff>
    </xdr:to>
    <xdr:sp macro="" textlink="">
      <xdr:nvSpPr>
        <xdr:cNvPr id="501" name="楕円 500">
          <a:extLst>
            <a:ext uri="{FF2B5EF4-FFF2-40B4-BE49-F238E27FC236}">
              <a16:creationId xmlns:a16="http://schemas.microsoft.com/office/drawing/2014/main" id="{E82150B4-F0B2-4373-AC93-F9DCAE12FF7E}"/>
            </a:ext>
          </a:extLst>
        </xdr:cNvPr>
        <xdr:cNvSpPr/>
      </xdr:nvSpPr>
      <xdr:spPr>
        <a:xfrm>
          <a:off x="18605500" y="6850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36881</xdr:rowOff>
    </xdr:from>
    <xdr:to>
      <xdr:col>102</xdr:col>
      <xdr:colOff>114300</xdr:colOff>
      <xdr:row>40</xdr:row>
      <xdr:rowOff>43282</xdr:rowOff>
    </xdr:to>
    <xdr:cxnSp macro="">
      <xdr:nvCxnSpPr>
        <xdr:cNvPr id="502" name="直線コネクタ 501">
          <a:extLst>
            <a:ext uri="{FF2B5EF4-FFF2-40B4-BE49-F238E27FC236}">
              <a16:creationId xmlns:a16="http://schemas.microsoft.com/office/drawing/2014/main" id="{B4EB6907-8F21-475B-B179-4567DE29E5B4}"/>
            </a:ext>
          </a:extLst>
        </xdr:cNvPr>
        <xdr:cNvCxnSpPr/>
      </xdr:nvCxnSpPr>
      <xdr:spPr>
        <a:xfrm flipV="1">
          <a:off x="18656300" y="6894881"/>
          <a:ext cx="889000" cy="6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62145</xdr:rowOff>
    </xdr:from>
    <xdr:ext cx="469744" cy="259045"/>
    <xdr:sp macro="" textlink="">
      <xdr:nvSpPr>
        <xdr:cNvPr id="503" name="n_1aveValue【認定こども園・幼稚園・保育所】&#10;一人当たり面積">
          <a:extLst>
            <a:ext uri="{FF2B5EF4-FFF2-40B4-BE49-F238E27FC236}">
              <a16:creationId xmlns:a16="http://schemas.microsoft.com/office/drawing/2014/main" id="{0E59EFBC-7371-48A1-911B-AD282EF26BB2}"/>
            </a:ext>
          </a:extLst>
        </xdr:cNvPr>
        <xdr:cNvSpPr txBox="1"/>
      </xdr:nvSpPr>
      <xdr:spPr>
        <a:xfrm>
          <a:off x="21075727" y="6577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34</xdr:row>
      <xdr:rowOff>117924</xdr:rowOff>
    </xdr:from>
    <xdr:ext cx="469744" cy="259045"/>
    <xdr:sp macro="" textlink="">
      <xdr:nvSpPr>
        <xdr:cNvPr id="504" name="n_2aveValue【認定こども園・幼稚園・保育所】&#10;一人当たり面積">
          <a:extLst>
            <a:ext uri="{FF2B5EF4-FFF2-40B4-BE49-F238E27FC236}">
              <a16:creationId xmlns:a16="http://schemas.microsoft.com/office/drawing/2014/main" id="{6CBE4C65-CBE2-4983-9676-DE3606E1D1D7}"/>
            </a:ext>
          </a:extLst>
        </xdr:cNvPr>
        <xdr:cNvSpPr txBox="1"/>
      </xdr:nvSpPr>
      <xdr:spPr>
        <a:xfrm>
          <a:off x="20199427" y="5947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95978</xdr:rowOff>
    </xdr:from>
    <xdr:ext cx="469744" cy="259045"/>
    <xdr:sp macro="" textlink="">
      <xdr:nvSpPr>
        <xdr:cNvPr id="505" name="n_3aveValue【認定こども園・幼稚園・保育所】&#10;一人当たり面積">
          <a:extLst>
            <a:ext uri="{FF2B5EF4-FFF2-40B4-BE49-F238E27FC236}">
              <a16:creationId xmlns:a16="http://schemas.microsoft.com/office/drawing/2014/main" id="{B7D9B07D-890E-4C0A-B106-CE057FDA466B}"/>
            </a:ext>
          </a:extLst>
        </xdr:cNvPr>
        <xdr:cNvSpPr txBox="1"/>
      </xdr:nvSpPr>
      <xdr:spPr>
        <a:xfrm>
          <a:off x="19310427" y="6611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67632</xdr:rowOff>
    </xdr:from>
    <xdr:ext cx="469744" cy="259045"/>
    <xdr:sp macro="" textlink="">
      <xdr:nvSpPr>
        <xdr:cNvPr id="506" name="n_4aveValue【認定こども園・幼稚園・保育所】&#10;一人当たり面積">
          <a:extLst>
            <a:ext uri="{FF2B5EF4-FFF2-40B4-BE49-F238E27FC236}">
              <a16:creationId xmlns:a16="http://schemas.microsoft.com/office/drawing/2014/main" id="{646D7DE6-C619-44CA-952C-0B5593B1CB9E}"/>
            </a:ext>
          </a:extLst>
        </xdr:cNvPr>
        <xdr:cNvSpPr txBox="1"/>
      </xdr:nvSpPr>
      <xdr:spPr>
        <a:xfrm>
          <a:off x="18421427" y="6582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74236</xdr:rowOff>
    </xdr:from>
    <xdr:ext cx="469744" cy="259045"/>
    <xdr:sp macro="" textlink="">
      <xdr:nvSpPr>
        <xdr:cNvPr id="507" name="n_1mainValue【認定こども園・幼稚園・保育所】&#10;一人当たり面積">
          <a:extLst>
            <a:ext uri="{FF2B5EF4-FFF2-40B4-BE49-F238E27FC236}">
              <a16:creationId xmlns:a16="http://schemas.microsoft.com/office/drawing/2014/main" id="{41790C4D-97AD-403A-A913-A67200F29646}"/>
            </a:ext>
          </a:extLst>
        </xdr:cNvPr>
        <xdr:cNvSpPr txBox="1"/>
      </xdr:nvSpPr>
      <xdr:spPr>
        <a:xfrm>
          <a:off x="21075727" y="6932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77893</xdr:rowOff>
    </xdr:from>
    <xdr:ext cx="469744" cy="259045"/>
    <xdr:sp macro="" textlink="">
      <xdr:nvSpPr>
        <xdr:cNvPr id="508" name="n_2mainValue【認定こども園・幼稚園・保育所】&#10;一人当たり面積">
          <a:extLst>
            <a:ext uri="{FF2B5EF4-FFF2-40B4-BE49-F238E27FC236}">
              <a16:creationId xmlns:a16="http://schemas.microsoft.com/office/drawing/2014/main" id="{64E25BA9-475A-406E-81FB-A54DA57553A2}"/>
            </a:ext>
          </a:extLst>
        </xdr:cNvPr>
        <xdr:cNvSpPr txBox="1"/>
      </xdr:nvSpPr>
      <xdr:spPr>
        <a:xfrm>
          <a:off x="20199427" y="6935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78808</xdr:rowOff>
    </xdr:from>
    <xdr:ext cx="469744" cy="259045"/>
    <xdr:sp macro="" textlink="">
      <xdr:nvSpPr>
        <xdr:cNvPr id="509" name="n_3mainValue【認定こども園・幼稚園・保育所】&#10;一人当たり面積">
          <a:extLst>
            <a:ext uri="{FF2B5EF4-FFF2-40B4-BE49-F238E27FC236}">
              <a16:creationId xmlns:a16="http://schemas.microsoft.com/office/drawing/2014/main" id="{0F5AAC54-353A-4BCB-A306-41AE47655580}"/>
            </a:ext>
          </a:extLst>
        </xdr:cNvPr>
        <xdr:cNvSpPr txBox="1"/>
      </xdr:nvSpPr>
      <xdr:spPr>
        <a:xfrm>
          <a:off x="19310427" y="6936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85209</xdr:rowOff>
    </xdr:from>
    <xdr:ext cx="469744" cy="259045"/>
    <xdr:sp macro="" textlink="">
      <xdr:nvSpPr>
        <xdr:cNvPr id="510" name="n_4mainValue【認定こども園・幼稚園・保育所】&#10;一人当たり面積">
          <a:extLst>
            <a:ext uri="{FF2B5EF4-FFF2-40B4-BE49-F238E27FC236}">
              <a16:creationId xmlns:a16="http://schemas.microsoft.com/office/drawing/2014/main" id="{C7A30A0C-8E7C-4E3E-8633-027A2244D592}"/>
            </a:ext>
          </a:extLst>
        </xdr:cNvPr>
        <xdr:cNvSpPr txBox="1"/>
      </xdr:nvSpPr>
      <xdr:spPr>
        <a:xfrm>
          <a:off x="18421427" y="6943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1" name="正方形/長方形 510">
          <a:extLst>
            <a:ext uri="{FF2B5EF4-FFF2-40B4-BE49-F238E27FC236}">
              <a16:creationId xmlns:a16="http://schemas.microsoft.com/office/drawing/2014/main" id="{E98135B8-2B4F-4164-94A2-0E497CA8C46F}"/>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2" name="正方形/長方形 511">
          <a:extLst>
            <a:ext uri="{FF2B5EF4-FFF2-40B4-BE49-F238E27FC236}">
              <a16:creationId xmlns:a16="http://schemas.microsoft.com/office/drawing/2014/main" id="{5AE3D9AD-F32E-4466-8B22-DD811FEF45BF}"/>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3" name="正方形/長方形 512">
          <a:extLst>
            <a:ext uri="{FF2B5EF4-FFF2-40B4-BE49-F238E27FC236}">
              <a16:creationId xmlns:a16="http://schemas.microsoft.com/office/drawing/2014/main" id="{2E2BB0EF-A014-4CFF-84F1-BCBA1AC07E93}"/>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4" name="正方形/長方形 513">
          <a:extLst>
            <a:ext uri="{FF2B5EF4-FFF2-40B4-BE49-F238E27FC236}">
              <a16:creationId xmlns:a16="http://schemas.microsoft.com/office/drawing/2014/main" id="{7FEC8B4C-AE44-4B00-8BB6-A619C299D16A}"/>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5" name="正方形/長方形 514">
          <a:extLst>
            <a:ext uri="{FF2B5EF4-FFF2-40B4-BE49-F238E27FC236}">
              <a16:creationId xmlns:a16="http://schemas.microsoft.com/office/drawing/2014/main" id="{01298B41-A1C0-4B20-A228-4FFFE13C6197}"/>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6" name="正方形/長方形 515">
          <a:extLst>
            <a:ext uri="{FF2B5EF4-FFF2-40B4-BE49-F238E27FC236}">
              <a16:creationId xmlns:a16="http://schemas.microsoft.com/office/drawing/2014/main" id="{6E1331EE-BE8B-46BA-A34A-F74BB14413CF}"/>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7" name="正方形/長方形 516">
          <a:extLst>
            <a:ext uri="{FF2B5EF4-FFF2-40B4-BE49-F238E27FC236}">
              <a16:creationId xmlns:a16="http://schemas.microsoft.com/office/drawing/2014/main" id="{378A8C84-0272-43BB-AE9C-E73A21B2A1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8" name="正方形/長方形 517">
          <a:extLst>
            <a:ext uri="{FF2B5EF4-FFF2-40B4-BE49-F238E27FC236}">
              <a16:creationId xmlns:a16="http://schemas.microsoft.com/office/drawing/2014/main" id="{688BB900-FC91-449B-BC56-5D6B7EB7CA5B}"/>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9" name="テキスト ボックス 518">
          <a:extLst>
            <a:ext uri="{FF2B5EF4-FFF2-40B4-BE49-F238E27FC236}">
              <a16:creationId xmlns:a16="http://schemas.microsoft.com/office/drawing/2014/main" id="{7DBE94A9-6B2F-4A98-9A05-56A13C3159CA}"/>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0" name="直線コネクタ 519">
          <a:extLst>
            <a:ext uri="{FF2B5EF4-FFF2-40B4-BE49-F238E27FC236}">
              <a16:creationId xmlns:a16="http://schemas.microsoft.com/office/drawing/2014/main" id="{43E58112-7523-4DD6-8FD3-B8E1F1F35AE8}"/>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1" name="テキスト ボックス 520">
          <a:extLst>
            <a:ext uri="{FF2B5EF4-FFF2-40B4-BE49-F238E27FC236}">
              <a16:creationId xmlns:a16="http://schemas.microsoft.com/office/drawing/2014/main" id="{008B2B4D-561E-4753-8FB8-9665EE753075}"/>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22" name="直線コネクタ 521">
          <a:extLst>
            <a:ext uri="{FF2B5EF4-FFF2-40B4-BE49-F238E27FC236}">
              <a16:creationId xmlns:a16="http://schemas.microsoft.com/office/drawing/2014/main" id="{BDAFBD01-B40D-4B60-8887-BEBCCDE75C85}"/>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23" name="テキスト ボックス 522">
          <a:extLst>
            <a:ext uri="{FF2B5EF4-FFF2-40B4-BE49-F238E27FC236}">
              <a16:creationId xmlns:a16="http://schemas.microsoft.com/office/drawing/2014/main" id="{5BE80FDE-B6A5-4787-BD41-3FCDE38D324F}"/>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4" name="直線コネクタ 523">
          <a:extLst>
            <a:ext uri="{FF2B5EF4-FFF2-40B4-BE49-F238E27FC236}">
              <a16:creationId xmlns:a16="http://schemas.microsoft.com/office/drawing/2014/main" id="{0C23E3E5-7F2D-4903-936F-04F967126159}"/>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5" name="テキスト ボックス 524">
          <a:extLst>
            <a:ext uri="{FF2B5EF4-FFF2-40B4-BE49-F238E27FC236}">
              <a16:creationId xmlns:a16="http://schemas.microsoft.com/office/drawing/2014/main" id="{63808A2A-BC30-4C45-B905-55253451567F}"/>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6" name="直線コネクタ 525">
          <a:extLst>
            <a:ext uri="{FF2B5EF4-FFF2-40B4-BE49-F238E27FC236}">
              <a16:creationId xmlns:a16="http://schemas.microsoft.com/office/drawing/2014/main" id="{4CCD1E64-4E82-4616-AD51-A4B8EDD38FCD}"/>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7" name="テキスト ボックス 526">
          <a:extLst>
            <a:ext uri="{FF2B5EF4-FFF2-40B4-BE49-F238E27FC236}">
              <a16:creationId xmlns:a16="http://schemas.microsoft.com/office/drawing/2014/main" id="{8A1433F4-76E3-45FF-A2A8-179949FE97A9}"/>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8" name="直線コネクタ 527">
          <a:extLst>
            <a:ext uri="{FF2B5EF4-FFF2-40B4-BE49-F238E27FC236}">
              <a16:creationId xmlns:a16="http://schemas.microsoft.com/office/drawing/2014/main" id="{2AAF12E3-4CD4-4D88-86D2-D18EB38666DC}"/>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9" name="テキスト ボックス 528">
          <a:extLst>
            <a:ext uri="{FF2B5EF4-FFF2-40B4-BE49-F238E27FC236}">
              <a16:creationId xmlns:a16="http://schemas.microsoft.com/office/drawing/2014/main" id="{352AAAD2-3819-4AF8-9A6A-69EE0A940F6B}"/>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30" name="直線コネクタ 529">
          <a:extLst>
            <a:ext uri="{FF2B5EF4-FFF2-40B4-BE49-F238E27FC236}">
              <a16:creationId xmlns:a16="http://schemas.microsoft.com/office/drawing/2014/main" id="{1B18583D-E071-4048-83DB-0C385C8FE2D2}"/>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31" name="テキスト ボックス 530">
          <a:extLst>
            <a:ext uri="{FF2B5EF4-FFF2-40B4-BE49-F238E27FC236}">
              <a16:creationId xmlns:a16="http://schemas.microsoft.com/office/drawing/2014/main" id="{A4B23E1F-B618-4CD9-BAD6-42E9C7B8D5BF}"/>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2" name="直線コネクタ 531">
          <a:extLst>
            <a:ext uri="{FF2B5EF4-FFF2-40B4-BE49-F238E27FC236}">
              <a16:creationId xmlns:a16="http://schemas.microsoft.com/office/drawing/2014/main" id="{1645E45A-A6B3-46C3-8234-90AB9ED9D1D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33" name="テキスト ボックス 532">
          <a:extLst>
            <a:ext uri="{FF2B5EF4-FFF2-40B4-BE49-F238E27FC236}">
              <a16:creationId xmlns:a16="http://schemas.microsoft.com/office/drawing/2014/main" id="{7388D33E-D2E7-495C-B9A6-B34DC2E29B93}"/>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4" name="【学校施設】&#10;有形固定資産減価償却率グラフ枠">
          <a:extLst>
            <a:ext uri="{FF2B5EF4-FFF2-40B4-BE49-F238E27FC236}">
              <a16:creationId xmlns:a16="http://schemas.microsoft.com/office/drawing/2014/main" id="{57931EB8-3903-4954-AF53-405EA1D02DBB}"/>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53340</xdr:rowOff>
    </xdr:from>
    <xdr:to>
      <xdr:col>85</xdr:col>
      <xdr:colOff>126364</xdr:colOff>
      <xdr:row>63</xdr:row>
      <xdr:rowOff>97155</xdr:rowOff>
    </xdr:to>
    <xdr:cxnSp macro="">
      <xdr:nvCxnSpPr>
        <xdr:cNvPr id="535" name="直線コネクタ 534">
          <a:extLst>
            <a:ext uri="{FF2B5EF4-FFF2-40B4-BE49-F238E27FC236}">
              <a16:creationId xmlns:a16="http://schemas.microsoft.com/office/drawing/2014/main" id="{ED3A39F1-2BC6-4B42-AEFD-6F9B33DE0102}"/>
            </a:ext>
          </a:extLst>
        </xdr:cNvPr>
        <xdr:cNvCxnSpPr/>
      </xdr:nvCxnSpPr>
      <xdr:spPr>
        <a:xfrm flipV="1">
          <a:off x="16318864" y="9483090"/>
          <a:ext cx="0" cy="1415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100982</xdr:rowOff>
    </xdr:from>
    <xdr:ext cx="405111" cy="259045"/>
    <xdr:sp macro="" textlink="">
      <xdr:nvSpPr>
        <xdr:cNvPr id="536" name="【学校施設】&#10;有形固定資産減価償却率最小値テキスト">
          <a:extLst>
            <a:ext uri="{FF2B5EF4-FFF2-40B4-BE49-F238E27FC236}">
              <a16:creationId xmlns:a16="http://schemas.microsoft.com/office/drawing/2014/main" id="{BF2AAAA2-70E1-40A1-B2FE-A0CE044D4AE0}"/>
            </a:ext>
          </a:extLst>
        </xdr:cNvPr>
        <xdr:cNvSpPr txBox="1"/>
      </xdr:nvSpPr>
      <xdr:spPr>
        <a:xfrm>
          <a:off x="16357600" y="10902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97155</xdr:rowOff>
    </xdr:from>
    <xdr:to>
      <xdr:col>86</xdr:col>
      <xdr:colOff>25400</xdr:colOff>
      <xdr:row>63</xdr:row>
      <xdr:rowOff>97155</xdr:rowOff>
    </xdr:to>
    <xdr:cxnSp macro="">
      <xdr:nvCxnSpPr>
        <xdr:cNvPr id="537" name="直線コネクタ 536">
          <a:extLst>
            <a:ext uri="{FF2B5EF4-FFF2-40B4-BE49-F238E27FC236}">
              <a16:creationId xmlns:a16="http://schemas.microsoft.com/office/drawing/2014/main" id="{7A7D9650-5405-48EF-897A-C7A45167D7E5}"/>
            </a:ext>
          </a:extLst>
        </xdr:cNvPr>
        <xdr:cNvCxnSpPr/>
      </xdr:nvCxnSpPr>
      <xdr:spPr>
        <a:xfrm>
          <a:off x="16230600" y="10898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17</xdr:rowOff>
    </xdr:from>
    <xdr:ext cx="405111" cy="259045"/>
    <xdr:sp macro="" textlink="">
      <xdr:nvSpPr>
        <xdr:cNvPr id="538" name="【学校施設】&#10;有形固定資産減価償却率最大値テキスト">
          <a:extLst>
            <a:ext uri="{FF2B5EF4-FFF2-40B4-BE49-F238E27FC236}">
              <a16:creationId xmlns:a16="http://schemas.microsoft.com/office/drawing/2014/main" id="{8C511E8B-65B2-49E7-B2E7-5C5C0EA98296}"/>
            </a:ext>
          </a:extLst>
        </xdr:cNvPr>
        <xdr:cNvSpPr txBox="1"/>
      </xdr:nvSpPr>
      <xdr:spPr>
        <a:xfrm>
          <a:off x="16357600" y="9258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53340</xdr:rowOff>
    </xdr:from>
    <xdr:to>
      <xdr:col>86</xdr:col>
      <xdr:colOff>25400</xdr:colOff>
      <xdr:row>55</xdr:row>
      <xdr:rowOff>53340</xdr:rowOff>
    </xdr:to>
    <xdr:cxnSp macro="">
      <xdr:nvCxnSpPr>
        <xdr:cNvPr id="539" name="直線コネクタ 538">
          <a:extLst>
            <a:ext uri="{FF2B5EF4-FFF2-40B4-BE49-F238E27FC236}">
              <a16:creationId xmlns:a16="http://schemas.microsoft.com/office/drawing/2014/main" id="{A627A390-F218-4415-A5FF-194EBC91665E}"/>
            </a:ext>
          </a:extLst>
        </xdr:cNvPr>
        <xdr:cNvCxnSpPr/>
      </xdr:nvCxnSpPr>
      <xdr:spPr>
        <a:xfrm>
          <a:off x="16230600" y="9483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156862</xdr:rowOff>
    </xdr:from>
    <xdr:ext cx="405111" cy="259045"/>
    <xdr:sp macro="" textlink="">
      <xdr:nvSpPr>
        <xdr:cNvPr id="540" name="【学校施設】&#10;有形固定資産減価償却率平均値テキスト">
          <a:extLst>
            <a:ext uri="{FF2B5EF4-FFF2-40B4-BE49-F238E27FC236}">
              <a16:creationId xmlns:a16="http://schemas.microsoft.com/office/drawing/2014/main" id="{7C9341BF-DCD4-4B6F-AF02-A881016F8231}"/>
            </a:ext>
          </a:extLst>
        </xdr:cNvPr>
        <xdr:cNvSpPr txBox="1"/>
      </xdr:nvSpPr>
      <xdr:spPr>
        <a:xfrm>
          <a:off x="16357600" y="101009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133985</xdr:rowOff>
    </xdr:from>
    <xdr:to>
      <xdr:col>85</xdr:col>
      <xdr:colOff>177800</xdr:colOff>
      <xdr:row>60</xdr:row>
      <xdr:rowOff>64135</xdr:rowOff>
    </xdr:to>
    <xdr:sp macro="" textlink="">
      <xdr:nvSpPr>
        <xdr:cNvPr id="541" name="フローチャート: 判断 540">
          <a:extLst>
            <a:ext uri="{FF2B5EF4-FFF2-40B4-BE49-F238E27FC236}">
              <a16:creationId xmlns:a16="http://schemas.microsoft.com/office/drawing/2014/main" id="{B8514F31-AA6C-4E74-A836-C86202C58921}"/>
            </a:ext>
          </a:extLst>
        </xdr:cNvPr>
        <xdr:cNvSpPr/>
      </xdr:nvSpPr>
      <xdr:spPr>
        <a:xfrm>
          <a:off x="16268700" y="1024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118745</xdr:rowOff>
    </xdr:from>
    <xdr:to>
      <xdr:col>81</xdr:col>
      <xdr:colOff>101600</xdr:colOff>
      <xdr:row>60</xdr:row>
      <xdr:rowOff>48895</xdr:rowOff>
    </xdr:to>
    <xdr:sp macro="" textlink="">
      <xdr:nvSpPr>
        <xdr:cNvPr id="542" name="フローチャート: 判断 541">
          <a:extLst>
            <a:ext uri="{FF2B5EF4-FFF2-40B4-BE49-F238E27FC236}">
              <a16:creationId xmlns:a16="http://schemas.microsoft.com/office/drawing/2014/main" id="{53908D89-157A-44D7-AB97-4E9853C61BD2}"/>
            </a:ext>
          </a:extLst>
        </xdr:cNvPr>
        <xdr:cNvSpPr/>
      </xdr:nvSpPr>
      <xdr:spPr>
        <a:xfrm>
          <a:off x="15430500" y="1023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101600</xdr:rowOff>
    </xdr:from>
    <xdr:to>
      <xdr:col>76</xdr:col>
      <xdr:colOff>165100</xdr:colOff>
      <xdr:row>60</xdr:row>
      <xdr:rowOff>31750</xdr:rowOff>
    </xdr:to>
    <xdr:sp macro="" textlink="">
      <xdr:nvSpPr>
        <xdr:cNvPr id="543" name="フローチャート: 判断 542">
          <a:extLst>
            <a:ext uri="{FF2B5EF4-FFF2-40B4-BE49-F238E27FC236}">
              <a16:creationId xmlns:a16="http://schemas.microsoft.com/office/drawing/2014/main" id="{97B1224D-467C-43A1-8A59-41D73750B82F}"/>
            </a:ext>
          </a:extLst>
        </xdr:cNvPr>
        <xdr:cNvSpPr/>
      </xdr:nvSpPr>
      <xdr:spPr>
        <a:xfrm>
          <a:off x="14541500" y="1021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76835</xdr:rowOff>
    </xdr:from>
    <xdr:to>
      <xdr:col>72</xdr:col>
      <xdr:colOff>38100</xdr:colOff>
      <xdr:row>60</xdr:row>
      <xdr:rowOff>6985</xdr:rowOff>
    </xdr:to>
    <xdr:sp macro="" textlink="">
      <xdr:nvSpPr>
        <xdr:cNvPr id="544" name="フローチャート: 判断 543">
          <a:extLst>
            <a:ext uri="{FF2B5EF4-FFF2-40B4-BE49-F238E27FC236}">
              <a16:creationId xmlns:a16="http://schemas.microsoft.com/office/drawing/2014/main" id="{8889A43E-0DA0-4404-9902-B5CA22C660EE}"/>
            </a:ext>
          </a:extLst>
        </xdr:cNvPr>
        <xdr:cNvSpPr/>
      </xdr:nvSpPr>
      <xdr:spPr>
        <a:xfrm>
          <a:off x="13652500" y="10192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65405</xdr:rowOff>
    </xdr:from>
    <xdr:to>
      <xdr:col>67</xdr:col>
      <xdr:colOff>101600</xdr:colOff>
      <xdr:row>59</xdr:row>
      <xdr:rowOff>167005</xdr:rowOff>
    </xdr:to>
    <xdr:sp macro="" textlink="">
      <xdr:nvSpPr>
        <xdr:cNvPr id="545" name="フローチャート: 判断 544">
          <a:extLst>
            <a:ext uri="{FF2B5EF4-FFF2-40B4-BE49-F238E27FC236}">
              <a16:creationId xmlns:a16="http://schemas.microsoft.com/office/drawing/2014/main" id="{E5C97659-C714-4CF8-A0B0-E54E4899A342}"/>
            </a:ext>
          </a:extLst>
        </xdr:cNvPr>
        <xdr:cNvSpPr/>
      </xdr:nvSpPr>
      <xdr:spPr>
        <a:xfrm>
          <a:off x="12763500" y="1018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6" name="テキスト ボックス 545">
          <a:extLst>
            <a:ext uri="{FF2B5EF4-FFF2-40B4-BE49-F238E27FC236}">
              <a16:creationId xmlns:a16="http://schemas.microsoft.com/office/drawing/2014/main" id="{0BDD37D0-01CE-4D45-9385-62AD3565783F}"/>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7" name="テキスト ボックス 546">
          <a:extLst>
            <a:ext uri="{FF2B5EF4-FFF2-40B4-BE49-F238E27FC236}">
              <a16:creationId xmlns:a16="http://schemas.microsoft.com/office/drawing/2014/main" id="{B8FCEEE3-34AE-4ED5-8BD0-E8FE3A973A85}"/>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8" name="テキスト ボックス 547">
          <a:extLst>
            <a:ext uri="{FF2B5EF4-FFF2-40B4-BE49-F238E27FC236}">
              <a16:creationId xmlns:a16="http://schemas.microsoft.com/office/drawing/2014/main" id="{735EBB22-B4B2-4900-9FF5-C18D5A53E1DF}"/>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9" name="テキスト ボックス 548">
          <a:extLst>
            <a:ext uri="{FF2B5EF4-FFF2-40B4-BE49-F238E27FC236}">
              <a16:creationId xmlns:a16="http://schemas.microsoft.com/office/drawing/2014/main" id="{839A14C6-B261-4A90-A374-29ECB6A5DC2A}"/>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0" name="テキスト ボックス 549">
          <a:extLst>
            <a:ext uri="{FF2B5EF4-FFF2-40B4-BE49-F238E27FC236}">
              <a16:creationId xmlns:a16="http://schemas.microsoft.com/office/drawing/2014/main" id="{DAEC5114-DC2F-4ADD-8F93-455E50C0D9AF}"/>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63</xdr:row>
      <xdr:rowOff>635</xdr:rowOff>
    </xdr:from>
    <xdr:to>
      <xdr:col>85</xdr:col>
      <xdr:colOff>177800</xdr:colOff>
      <xdr:row>63</xdr:row>
      <xdr:rowOff>102235</xdr:rowOff>
    </xdr:to>
    <xdr:sp macro="" textlink="">
      <xdr:nvSpPr>
        <xdr:cNvPr id="551" name="楕円 550">
          <a:extLst>
            <a:ext uri="{FF2B5EF4-FFF2-40B4-BE49-F238E27FC236}">
              <a16:creationId xmlns:a16="http://schemas.microsoft.com/office/drawing/2014/main" id="{E75DE759-4902-4C48-BCA1-9428EAA40849}"/>
            </a:ext>
          </a:extLst>
        </xdr:cNvPr>
        <xdr:cNvSpPr/>
      </xdr:nvSpPr>
      <xdr:spPr>
        <a:xfrm>
          <a:off x="16268700" y="10801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87012</xdr:rowOff>
    </xdr:from>
    <xdr:ext cx="405111" cy="259045"/>
    <xdr:sp macro="" textlink="">
      <xdr:nvSpPr>
        <xdr:cNvPr id="552" name="【学校施設】&#10;有形固定資産減価償却率該当値テキスト">
          <a:extLst>
            <a:ext uri="{FF2B5EF4-FFF2-40B4-BE49-F238E27FC236}">
              <a16:creationId xmlns:a16="http://schemas.microsoft.com/office/drawing/2014/main" id="{16D4391C-77D7-42A7-B2CF-4D7E94BC1E03}"/>
            </a:ext>
          </a:extLst>
        </xdr:cNvPr>
        <xdr:cNvSpPr txBox="1"/>
      </xdr:nvSpPr>
      <xdr:spPr>
        <a:xfrm>
          <a:off x="16357600" y="10716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63</xdr:row>
      <xdr:rowOff>21590</xdr:rowOff>
    </xdr:from>
    <xdr:to>
      <xdr:col>81</xdr:col>
      <xdr:colOff>101600</xdr:colOff>
      <xdr:row>63</xdr:row>
      <xdr:rowOff>123190</xdr:rowOff>
    </xdr:to>
    <xdr:sp macro="" textlink="">
      <xdr:nvSpPr>
        <xdr:cNvPr id="553" name="楕円 552">
          <a:extLst>
            <a:ext uri="{FF2B5EF4-FFF2-40B4-BE49-F238E27FC236}">
              <a16:creationId xmlns:a16="http://schemas.microsoft.com/office/drawing/2014/main" id="{693A4412-DDEF-45C7-91EC-B333936B7714}"/>
            </a:ext>
          </a:extLst>
        </xdr:cNvPr>
        <xdr:cNvSpPr/>
      </xdr:nvSpPr>
      <xdr:spPr>
        <a:xfrm>
          <a:off x="15430500" y="10822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63</xdr:row>
      <xdr:rowOff>51435</xdr:rowOff>
    </xdr:from>
    <xdr:to>
      <xdr:col>85</xdr:col>
      <xdr:colOff>127000</xdr:colOff>
      <xdr:row>63</xdr:row>
      <xdr:rowOff>72390</xdr:rowOff>
    </xdr:to>
    <xdr:cxnSp macro="">
      <xdr:nvCxnSpPr>
        <xdr:cNvPr id="554" name="直線コネクタ 553">
          <a:extLst>
            <a:ext uri="{FF2B5EF4-FFF2-40B4-BE49-F238E27FC236}">
              <a16:creationId xmlns:a16="http://schemas.microsoft.com/office/drawing/2014/main" id="{FCC2EA6D-505B-4754-860A-D0BDCA78E5CC}"/>
            </a:ext>
          </a:extLst>
        </xdr:cNvPr>
        <xdr:cNvCxnSpPr/>
      </xdr:nvCxnSpPr>
      <xdr:spPr>
        <a:xfrm flipV="1">
          <a:off x="15481300" y="10852785"/>
          <a:ext cx="8382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63</xdr:row>
      <xdr:rowOff>19685</xdr:rowOff>
    </xdr:from>
    <xdr:to>
      <xdr:col>76</xdr:col>
      <xdr:colOff>165100</xdr:colOff>
      <xdr:row>63</xdr:row>
      <xdr:rowOff>121285</xdr:rowOff>
    </xdr:to>
    <xdr:sp macro="" textlink="">
      <xdr:nvSpPr>
        <xdr:cNvPr id="555" name="楕円 554">
          <a:extLst>
            <a:ext uri="{FF2B5EF4-FFF2-40B4-BE49-F238E27FC236}">
              <a16:creationId xmlns:a16="http://schemas.microsoft.com/office/drawing/2014/main" id="{842F200D-1EA5-4E6A-8317-7ECD1D9F4A1F}"/>
            </a:ext>
          </a:extLst>
        </xdr:cNvPr>
        <xdr:cNvSpPr/>
      </xdr:nvSpPr>
      <xdr:spPr>
        <a:xfrm>
          <a:off x="14541500" y="10821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63</xdr:row>
      <xdr:rowOff>70485</xdr:rowOff>
    </xdr:from>
    <xdr:to>
      <xdr:col>81</xdr:col>
      <xdr:colOff>50800</xdr:colOff>
      <xdr:row>63</xdr:row>
      <xdr:rowOff>72390</xdr:rowOff>
    </xdr:to>
    <xdr:cxnSp macro="">
      <xdr:nvCxnSpPr>
        <xdr:cNvPr id="556" name="直線コネクタ 555">
          <a:extLst>
            <a:ext uri="{FF2B5EF4-FFF2-40B4-BE49-F238E27FC236}">
              <a16:creationId xmlns:a16="http://schemas.microsoft.com/office/drawing/2014/main" id="{84973868-9F37-4F8A-9E1D-5910339597E6}"/>
            </a:ext>
          </a:extLst>
        </xdr:cNvPr>
        <xdr:cNvCxnSpPr/>
      </xdr:nvCxnSpPr>
      <xdr:spPr>
        <a:xfrm>
          <a:off x="14592300" y="1087183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62</xdr:row>
      <xdr:rowOff>154940</xdr:rowOff>
    </xdr:from>
    <xdr:to>
      <xdr:col>72</xdr:col>
      <xdr:colOff>38100</xdr:colOff>
      <xdr:row>63</xdr:row>
      <xdr:rowOff>85090</xdr:rowOff>
    </xdr:to>
    <xdr:sp macro="" textlink="">
      <xdr:nvSpPr>
        <xdr:cNvPr id="557" name="楕円 556">
          <a:extLst>
            <a:ext uri="{FF2B5EF4-FFF2-40B4-BE49-F238E27FC236}">
              <a16:creationId xmlns:a16="http://schemas.microsoft.com/office/drawing/2014/main" id="{9382A0DB-A201-4FEF-81E3-337CD61D7150}"/>
            </a:ext>
          </a:extLst>
        </xdr:cNvPr>
        <xdr:cNvSpPr/>
      </xdr:nvSpPr>
      <xdr:spPr>
        <a:xfrm>
          <a:off x="13652500" y="1078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63</xdr:row>
      <xdr:rowOff>34290</xdr:rowOff>
    </xdr:from>
    <xdr:to>
      <xdr:col>76</xdr:col>
      <xdr:colOff>114300</xdr:colOff>
      <xdr:row>63</xdr:row>
      <xdr:rowOff>70485</xdr:rowOff>
    </xdr:to>
    <xdr:cxnSp macro="">
      <xdr:nvCxnSpPr>
        <xdr:cNvPr id="558" name="直線コネクタ 557">
          <a:extLst>
            <a:ext uri="{FF2B5EF4-FFF2-40B4-BE49-F238E27FC236}">
              <a16:creationId xmlns:a16="http://schemas.microsoft.com/office/drawing/2014/main" id="{E22113B9-92CC-479F-991C-0CA12DFFA09D}"/>
            </a:ext>
          </a:extLst>
        </xdr:cNvPr>
        <xdr:cNvCxnSpPr/>
      </xdr:nvCxnSpPr>
      <xdr:spPr>
        <a:xfrm>
          <a:off x="13703300" y="1083564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63</xdr:row>
      <xdr:rowOff>2540</xdr:rowOff>
    </xdr:from>
    <xdr:to>
      <xdr:col>67</xdr:col>
      <xdr:colOff>101600</xdr:colOff>
      <xdr:row>63</xdr:row>
      <xdr:rowOff>104140</xdr:rowOff>
    </xdr:to>
    <xdr:sp macro="" textlink="">
      <xdr:nvSpPr>
        <xdr:cNvPr id="559" name="楕円 558">
          <a:extLst>
            <a:ext uri="{FF2B5EF4-FFF2-40B4-BE49-F238E27FC236}">
              <a16:creationId xmlns:a16="http://schemas.microsoft.com/office/drawing/2014/main" id="{265EF4CC-054A-4BCF-84CB-25509474B25E}"/>
            </a:ext>
          </a:extLst>
        </xdr:cNvPr>
        <xdr:cNvSpPr/>
      </xdr:nvSpPr>
      <xdr:spPr>
        <a:xfrm>
          <a:off x="12763500" y="10803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63</xdr:row>
      <xdr:rowOff>34290</xdr:rowOff>
    </xdr:from>
    <xdr:to>
      <xdr:col>71</xdr:col>
      <xdr:colOff>177800</xdr:colOff>
      <xdr:row>63</xdr:row>
      <xdr:rowOff>53340</xdr:rowOff>
    </xdr:to>
    <xdr:cxnSp macro="">
      <xdr:nvCxnSpPr>
        <xdr:cNvPr id="560" name="直線コネクタ 559">
          <a:extLst>
            <a:ext uri="{FF2B5EF4-FFF2-40B4-BE49-F238E27FC236}">
              <a16:creationId xmlns:a16="http://schemas.microsoft.com/office/drawing/2014/main" id="{1A1EA208-794D-475F-AA53-4F0DDAB52810}"/>
            </a:ext>
          </a:extLst>
        </xdr:cNvPr>
        <xdr:cNvCxnSpPr/>
      </xdr:nvCxnSpPr>
      <xdr:spPr>
        <a:xfrm flipV="1">
          <a:off x="12814300" y="1083564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65422</xdr:rowOff>
    </xdr:from>
    <xdr:ext cx="405111" cy="259045"/>
    <xdr:sp macro="" textlink="">
      <xdr:nvSpPr>
        <xdr:cNvPr id="561" name="n_1aveValue【学校施設】&#10;有形固定資産減価償却率">
          <a:extLst>
            <a:ext uri="{FF2B5EF4-FFF2-40B4-BE49-F238E27FC236}">
              <a16:creationId xmlns:a16="http://schemas.microsoft.com/office/drawing/2014/main" id="{840762C5-BE7D-41CC-9929-F156BDE4642C}"/>
            </a:ext>
          </a:extLst>
        </xdr:cNvPr>
        <xdr:cNvSpPr txBox="1"/>
      </xdr:nvSpPr>
      <xdr:spPr>
        <a:xfrm>
          <a:off x="15266044" y="1000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48277</xdr:rowOff>
    </xdr:from>
    <xdr:ext cx="405111" cy="259045"/>
    <xdr:sp macro="" textlink="">
      <xdr:nvSpPr>
        <xdr:cNvPr id="562" name="n_2aveValue【学校施設】&#10;有形固定資産減価償却率">
          <a:extLst>
            <a:ext uri="{FF2B5EF4-FFF2-40B4-BE49-F238E27FC236}">
              <a16:creationId xmlns:a16="http://schemas.microsoft.com/office/drawing/2014/main" id="{AF96D57D-F9E2-4903-B3F4-C82EF7707403}"/>
            </a:ext>
          </a:extLst>
        </xdr:cNvPr>
        <xdr:cNvSpPr txBox="1"/>
      </xdr:nvSpPr>
      <xdr:spPr>
        <a:xfrm>
          <a:off x="14389744" y="999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23512</xdr:rowOff>
    </xdr:from>
    <xdr:ext cx="405111" cy="259045"/>
    <xdr:sp macro="" textlink="">
      <xdr:nvSpPr>
        <xdr:cNvPr id="563" name="n_3aveValue【学校施設】&#10;有形固定資産減価償却率">
          <a:extLst>
            <a:ext uri="{FF2B5EF4-FFF2-40B4-BE49-F238E27FC236}">
              <a16:creationId xmlns:a16="http://schemas.microsoft.com/office/drawing/2014/main" id="{DFAAC4BE-5F8A-469E-9D86-2425C72DCABD}"/>
            </a:ext>
          </a:extLst>
        </xdr:cNvPr>
        <xdr:cNvSpPr txBox="1"/>
      </xdr:nvSpPr>
      <xdr:spPr>
        <a:xfrm>
          <a:off x="13500744" y="9967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12082</xdr:rowOff>
    </xdr:from>
    <xdr:ext cx="405111" cy="259045"/>
    <xdr:sp macro="" textlink="">
      <xdr:nvSpPr>
        <xdr:cNvPr id="564" name="n_4aveValue【学校施設】&#10;有形固定資産減価償却率">
          <a:extLst>
            <a:ext uri="{FF2B5EF4-FFF2-40B4-BE49-F238E27FC236}">
              <a16:creationId xmlns:a16="http://schemas.microsoft.com/office/drawing/2014/main" id="{0F49B276-00BE-40BB-BD9E-992F89EC6297}"/>
            </a:ext>
          </a:extLst>
        </xdr:cNvPr>
        <xdr:cNvSpPr txBox="1"/>
      </xdr:nvSpPr>
      <xdr:spPr>
        <a:xfrm>
          <a:off x="12611744" y="9956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63</xdr:row>
      <xdr:rowOff>114317</xdr:rowOff>
    </xdr:from>
    <xdr:ext cx="405111" cy="259045"/>
    <xdr:sp macro="" textlink="">
      <xdr:nvSpPr>
        <xdr:cNvPr id="565" name="n_1mainValue【学校施設】&#10;有形固定資産減価償却率">
          <a:extLst>
            <a:ext uri="{FF2B5EF4-FFF2-40B4-BE49-F238E27FC236}">
              <a16:creationId xmlns:a16="http://schemas.microsoft.com/office/drawing/2014/main" id="{AA7FCE29-5B48-456D-A85F-8219C284B1C0}"/>
            </a:ext>
          </a:extLst>
        </xdr:cNvPr>
        <xdr:cNvSpPr txBox="1"/>
      </xdr:nvSpPr>
      <xdr:spPr>
        <a:xfrm>
          <a:off x="15266044" y="10915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63</xdr:row>
      <xdr:rowOff>112412</xdr:rowOff>
    </xdr:from>
    <xdr:ext cx="405111" cy="259045"/>
    <xdr:sp macro="" textlink="">
      <xdr:nvSpPr>
        <xdr:cNvPr id="566" name="n_2mainValue【学校施設】&#10;有形固定資産減価償却率">
          <a:extLst>
            <a:ext uri="{FF2B5EF4-FFF2-40B4-BE49-F238E27FC236}">
              <a16:creationId xmlns:a16="http://schemas.microsoft.com/office/drawing/2014/main" id="{1BFBA621-3115-49EE-BD76-DF2DBE2D7DAD}"/>
            </a:ext>
          </a:extLst>
        </xdr:cNvPr>
        <xdr:cNvSpPr txBox="1"/>
      </xdr:nvSpPr>
      <xdr:spPr>
        <a:xfrm>
          <a:off x="14389744" y="10913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63</xdr:row>
      <xdr:rowOff>76217</xdr:rowOff>
    </xdr:from>
    <xdr:ext cx="405111" cy="259045"/>
    <xdr:sp macro="" textlink="">
      <xdr:nvSpPr>
        <xdr:cNvPr id="567" name="n_3mainValue【学校施設】&#10;有形固定資産減価償却率">
          <a:extLst>
            <a:ext uri="{FF2B5EF4-FFF2-40B4-BE49-F238E27FC236}">
              <a16:creationId xmlns:a16="http://schemas.microsoft.com/office/drawing/2014/main" id="{F0E7498A-E32F-4EDF-B1AF-5FA4D0B92319}"/>
            </a:ext>
          </a:extLst>
        </xdr:cNvPr>
        <xdr:cNvSpPr txBox="1"/>
      </xdr:nvSpPr>
      <xdr:spPr>
        <a:xfrm>
          <a:off x="13500744" y="10877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63</xdr:row>
      <xdr:rowOff>95267</xdr:rowOff>
    </xdr:from>
    <xdr:ext cx="405111" cy="259045"/>
    <xdr:sp macro="" textlink="">
      <xdr:nvSpPr>
        <xdr:cNvPr id="568" name="n_4mainValue【学校施設】&#10;有形固定資産減価償却率">
          <a:extLst>
            <a:ext uri="{FF2B5EF4-FFF2-40B4-BE49-F238E27FC236}">
              <a16:creationId xmlns:a16="http://schemas.microsoft.com/office/drawing/2014/main" id="{7C8BA98E-15A4-482E-94F3-A414CD915B3B}"/>
            </a:ext>
          </a:extLst>
        </xdr:cNvPr>
        <xdr:cNvSpPr txBox="1"/>
      </xdr:nvSpPr>
      <xdr:spPr>
        <a:xfrm>
          <a:off x="12611744" y="10896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9" name="正方形/長方形 568">
          <a:extLst>
            <a:ext uri="{FF2B5EF4-FFF2-40B4-BE49-F238E27FC236}">
              <a16:creationId xmlns:a16="http://schemas.microsoft.com/office/drawing/2014/main" id="{447353E9-2A5B-4385-B209-C5189226D575}"/>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0" name="正方形/長方形 569">
          <a:extLst>
            <a:ext uri="{FF2B5EF4-FFF2-40B4-BE49-F238E27FC236}">
              <a16:creationId xmlns:a16="http://schemas.microsoft.com/office/drawing/2014/main" id="{854E39C6-5E5C-41B1-83C6-0FDF159C1D0E}"/>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1" name="正方形/長方形 570">
          <a:extLst>
            <a:ext uri="{FF2B5EF4-FFF2-40B4-BE49-F238E27FC236}">
              <a16:creationId xmlns:a16="http://schemas.microsoft.com/office/drawing/2014/main" id="{F83E2ED1-09B1-4468-A13F-31A6B2B46AA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2" name="正方形/長方形 571">
          <a:extLst>
            <a:ext uri="{FF2B5EF4-FFF2-40B4-BE49-F238E27FC236}">
              <a16:creationId xmlns:a16="http://schemas.microsoft.com/office/drawing/2014/main" id="{B9FE025A-CCDD-451E-B387-818C17AB4AAE}"/>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3" name="正方形/長方形 572">
          <a:extLst>
            <a:ext uri="{FF2B5EF4-FFF2-40B4-BE49-F238E27FC236}">
              <a16:creationId xmlns:a16="http://schemas.microsoft.com/office/drawing/2014/main" id="{9732AB4C-66FD-4FBD-82D2-A4A03F2C9F5B}"/>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4" name="正方形/長方形 573">
          <a:extLst>
            <a:ext uri="{FF2B5EF4-FFF2-40B4-BE49-F238E27FC236}">
              <a16:creationId xmlns:a16="http://schemas.microsoft.com/office/drawing/2014/main" id="{A5A6FF6F-A540-447C-9CBE-6ABABEAA35B2}"/>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5" name="正方形/長方形 574">
          <a:extLst>
            <a:ext uri="{FF2B5EF4-FFF2-40B4-BE49-F238E27FC236}">
              <a16:creationId xmlns:a16="http://schemas.microsoft.com/office/drawing/2014/main" id="{A6A84823-A63C-42E7-A3A1-169C8F9B18CE}"/>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6" name="正方形/長方形 575">
          <a:extLst>
            <a:ext uri="{FF2B5EF4-FFF2-40B4-BE49-F238E27FC236}">
              <a16:creationId xmlns:a16="http://schemas.microsoft.com/office/drawing/2014/main" id="{E819AE3F-13A8-4650-B8CF-658AC2CB1E66}"/>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7" name="テキスト ボックス 576">
          <a:extLst>
            <a:ext uri="{FF2B5EF4-FFF2-40B4-BE49-F238E27FC236}">
              <a16:creationId xmlns:a16="http://schemas.microsoft.com/office/drawing/2014/main" id="{28799B25-E0B8-47B1-95FA-22D9DE4B2252}"/>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8" name="直線コネクタ 577">
          <a:extLst>
            <a:ext uri="{FF2B5EF4-FFF2-40B4-BE49-F238E27FC236}">
              <a16:creationId xmlns:a16="http://schemas.microsoft.com/office/drawing/2014/main" id="{4CA52B68-1333-49A1-B8FD-2B383B39FC43}"/>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79" name="直線コネクタ 578">
          <a:extLst>
            <a:ext uri="{FF2B5EF4-FFF2-40B4-BE49-F238E27FC236}">
              <a16:creationId xmlns:a16="http://schemas.microsoft.com/office/drawing/2014/main" id="{D6C94E5B-54C1-4669-90F3-30E8A96E0337}"/>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80" name="テキスト ボックス 579">
          <a:extLst>
            <a:ext uri="{FF2B5EF4-FFF2-40B4-BE49-F238E27FC236}">
              <a16:creationId xmlns:a16="http://schemas.microsoft.com/office/drawing/2014/main" id="{01F554E2-4BB5-4135-B458-627EBF8D4651}"/>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81" name="直線コネクタ 580">
          <a:extLst>
            <a:ext uri="{FF2B5EF4-FFF2-40B4-BE49-F238E27FC236}">
              <a16:creationId xmlns:a16="http://schemas.microsoft.com/office/drawing/2014/main" id="{AC6D658B-6571-45D7-88AB-316A74DC7623}"/>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82" name="テキスト ボックス 581">
          <a:extLst>
            <a:ext uri="{FF2B5EF4-FFF2-40B4-BE49-F238E27FC236}">
              <a16:creationId xmlns:a16="http://schemas.microsoft.com/office/drawing/2014/main" id="{C0D01B0C-A490-4B3E-9D21-CD11E46E004B}"/>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3" name="直線コネクタ 582">
          <a:extLst>
            <a:ext uri="{FF2B5EF4-FFF2-40B4-BE49-F238E27FC236}">
              <a16:creationId xmlns:a16="http://schemas.microsoft.com/office/drawing/2014/main" id="{C5D2EDD8-DFD2-4398-A7B0-0EFF15518173}"/>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59</xdr:row>
      <xdr:rowOff>29227</xdr:rowOff>
    </xdr:from>
    <xdr:ext cx="531299" cy="259045"/>
    <xdr:sp macro="" textlink="">
      <xdr:nvSpPr>
        <xdr:cNvPr id="584" name="テキスト ボックス 583">
          <a:extLst>
            <a:ext uri="{FF2B5EF4-FFF2-40B4-BE49-F238E27FC236}">
              <a16:creationId xmlns:a16="http://schemas.microsoft.com/office/drawing/2014/main" id="{28EADE31-0229-483C-BBAD-2800700D93DA}"/>
            </a:ext>
          </a:extLst>
        </xdr:cNvPr>
        <xdr:cNvSpPr txBox="1"/>
      </xdr:nvSpPr>
      <xdr:spPr>
        <a:xfrm>
          <a:off x="17756701" y="1014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5" name="直線コネクタ 584">
          <a:extLst>
            <a:ext uri="{FF2B5EF4-FFF2-40B4-BE49-F238E27FC236}">
              <a16:creationId xmlns:a16="http://schemas.microsoft.com/office/drawing/2014/main" id="{33BACC24-5DCA-44C5-A560-AA1434548ED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162577</xdr:rowOff>
    </xdr:from>
    <xdr:ext cx="531299" cy="259045"/>
    <xdr:sp macro="" textlink="">
      <xdr:nvSpPr>
        <xdr:cNvPr id="586" name="テキスト ボックス 585">
          <a:extLst>
            <a:ext uri="{FF2B5EF4-FFF2-40B4-BE49-F238E27FC236}">
              <a16:creationId xmlns:a16="http://schemas.microsoft.com/office/drawing/2014/main" id="{049B46AB-714F-464F-9B9B-10752DE6FB29}"/>
            </a:ext>
          </a:extLst>
        </xdr:cNvPr>
        <xdr:cNvSpPr txBox="1"/>
      </xdr:nvSpPr>
      <xdr:spPr>
        <a:xfrm>
          <a:off x="17756701" y="976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7" name="直線コネクタ 586">
          <a:extLst>
            <a:ext uri="{FF2B5EF4-FFF2-40B4-BE49-F238E27FC236}">
              <a16:creationId xmlns:a16="http://schemas.microsoft.com/office/drawing/2014/main" id="{91134A3B-6325-466D-B585-7F2AA863329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588" name="テキスト ボックス 587">
          <a:extLst>
            <a:ext uri="{FF2B5EF4-FFF2-40B4-BE49-F238E27FC236}">
              <a16:creationId xmlns:a16="http://schemas.microsoft.com/office/drawing/2014/main" id="{65448143-A826-4FE1-B6FF-D78745C8687C}"/>
            </a:ext>
          </a:extLst>
        </xdr:cNvPr>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9" name="直線コネクタ 588">
          <a:extLst>
            <a:ext uri="{FF2B5EF4-FFF2-40B4-BE49-F238E27FC236}">
              <a16:creationId xmlns:a16="http://schemas.microsoft.com/office/drawing/2014/main" id="{823A331E-17FA-432D-B5CD-B0A33747EBBF}"/>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90" name="テキスト ボックス 589">
          <a:extLst>
            <a:ext uri="{FF2B5EF4-FFF2-40B4-BE49-F238E27FC236}">
              <a16:creationId xmlns:a16="http://schemas.microsoft.com/office/drawing/2014/main" id="{750B9BAE-6E20-41C7-B318-6A894EB4BEF8}"/>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1" name="【学校施設】&#10;一人当たり面積グラフ枠">
          <a:extLst>
            <a:ext uri="{FF2B5EF4-FFF2-40B4-BE49-F238E27FC236}">
              <a16:creationId xmlns:a16="http://schemas.microsoft.com/office/drawing/2014/main" id="{6E9E1F40-BA52-4BE0-8585-6AEBA8E69021}"/>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97231</xdr:rowOff>
    </xdr:from>
    <xdr:to>
      <xdr:col>116</xdr:col>
      <xdr:colOff>62864</xdr:colOff>
      <xdr:row>63</xdr:row>
      <xdr:rowOff>132969</xdr:rowOff>
    </xdr:to>
    <xdr:cxnSp macro="">
      <xdr:nvCxnSpPr>
        <xdr:cNvPr id="592" name="直線コネクタ 591">
          <a:extLst>
            <a:ext uri="{FF2B5EF4-FFF2-40B4-BE49-F238E27FC236}">
              <a16:creationId xmlns:a16="http://schemas.microsoft.com/office/drawing/2014/main" id="{CA71FDC7-EECE-44B0-B5E5-7883CB5E5BC6}"/>
            </a:ext>
          </a:extLst>
        </xdr:cNvPr>
        <xdr:cNvCxnSpPr/>
      </xdr:nvCxnSpPr>
      <xdr:spPr>
        <a:xfrm flipV="1">
          <a:off x="22160864" y="9698431"/>
          <a:ext cx="0" cy="1235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136796</xdr:rowOff>
    </xdr:from>
    <xdr:ext cx="469744" cy="259045"/>
    <xdr:sp macro="" textlink="">
      <xdr:nvSpPr>
        <xdr:cNvPr id="593" name="【学校施設】&#10;一人当たり面積最小値テキスト">
          <a:extLst>
            <a:ext uri="{FF2B5EF4-FFF2-40B4-BE49-F238E27FC236}">
              <a16:creationId xmlns:a16="http://schemas.microsoft.com/office/drawing/2014/main" id="{6C329F9A-22C6-4A48-B30B-36EC80B49434}"/>
            </a:ext>
          </a:extLst>
        </xdr:cNvPr>
        <xdr:cNvSpPr txBox="1"/>
      </xdr:nvSpPr>
      <xdr:spPr>
        <a:xfrm>
          <a:off x="22199600" y="109381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132969</xdr:rowOff>
    </xdr:from>
    <xdr:to>
      <xdr:col>116</xdr:col>
      <xdr:colOff>152400</xdr:colOff>
      <xdr:row>63</xdr:row>
      <xdr:rowOff>132969</xdr:rowOff>
    </xdr:to>
    <xdr:cxnSp macro="">
      <xdr:nvCxnSpPr>
        <xdr:cNvPr id="594" name="直線コネクタ 593">
          <a:extLst>
            <a:ext uri="{FF2B5EF4-FFF2-40B4-BE49-F238E27FC236}">
              <a16:creationId xmlns:a16="http://schemas.microsoft.com/office/drawing/2014/main" id="{ED1F3148-4721-4E06-8BE2-1A60A5431299}"/>
            </a:ext>
          </a:extLst>
        </xdr:cNvPr>
        <xdr:cNvCxnSpPr/>
      </xdr:nvCxnSpPr>
      <xdr:spPr>
        <a:xfrm>
          <a:off x="22072600" y="10934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43908</xdr:rowOff>
    </xdr:from>
    <xdr:ext cx="534377" cy="259045"/>
    <xdr:sp macro="" textlink="">
      <xdr:nvSpPr>
        <xdr:cNvPr id="595" name="【学校施設】&#10;一人当たり面積最大値テキスト">
          <a:extLst>
            <a:ext uri="{FF2B5EF4-FFF2-40B4-BE49-F238E27FC236}">
              <a16:creationId xmlns:a16="http://schemas.microsoft.com/office/drawing/2014/main" id="{23F53929-82F1-4290-88C8-5C1F7E84D9F6}"/>
            </a:ext>
          </a:extLst>
        </xdr:cNvPr>
        <xdr:cNvSpPr txBox="1"/>
      </xdr:nvSpPr>
      <xdr:spPr>
        <a:xfrm>
          <a:off x="22199600" y="9473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97231</xdr:rowOff>
    </xdr:from>
    <xdr:to>
      <xdr:col>116</xdr:col>
      <xdr:colOff>152400</xdr:colOff>
      <xdr:row>56</xdr:row>
      <xdr:rowOff>97231</xdr:rowOff>
    </xdr:to>
    <xdr:cxnSp macro="">
      <xdr:nvCxnSpPr>
        <xdr:cNvPr id="596" name="直線コネクタ 595">
          <a:extLst>
            <a:ext uri="{FF2B5EF4-FFF2-40B4-BE49-F238E27FC236}">
              <a16:creationId xmlns:a16="http://schemas.microsoft.com/office/drawing/2014/main" id="{74D8A416-C20D-4A4B-BD32-EAB54B369DD3}"/>
            </a:ext>
          </a:extLst>
        </xdr:cNvPr>
        <xdr:cNvCxnSpPr/>
      </xdr:nvCxnSpPr>
      <xdr:spPr>
        <a:xfrm>
          <a:off x="22072600" y="9698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140403</xdr:rowOff>
    </xdr:from>
    <xdr:ext cx="469744" cy="259045"/>
    <xdr:sp macro="" textlink="">
      <xdr:nvSpPr>
        <xdr:cNvPr id="597" name="【学校施設】&#10;一人当たり面積平均値テキスト">
          <a:extLst>
            <a:ext uri="{FF2B5EF4-FFF2-40B4-BE49-F238E27FC236}">
              <a16:creationId xmlns:a16="http://schemas.microsoft.com/office/drawing/2014/main" id="{D7719165-CDDF-4482-8098-BE91D4A68D95}"/>
            </a:ext>
          </a:extLst>
        </xdr:cNvPr>
        <xdr:cNvSpPr txBox="1"/>
      </xdr:nvSpPr>
      <xdr:spPr>
        <a:xfrm>
          <a:off x="22199600" y="105988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117526</xdr:rowOff>
    </xdr:from>
    <xdr:to>
      <xdr:col>116</xdr:col>
      <xdr:colOff>114300</xdr:colOff>
      <xdr:row>63</xdr:row>
      <xdr:rowOff>47676</xdr:rowOff>
    </xdr:to>
    <xdr:sp macro="" textlink="">
      <xdr:nvSpPr>
        <xdr:cNvPr id="598" name="フローチャート: 判断 597">
          <a:extLst>
            <a:ext uri="{FF2B5EF4-FFF2-40B4-BE49-F238E27FC236}">
              <a16:creationId xmlns:a16="http://schemas.microsoft.com/office/drawing/2014/main" id="{0762C78C-32E6-459E-B891-BC2A7C4AEAD0}"/>
            </a:ext>
          </a:extLst>
        </xdr:cNvPr>
        <xdr:cNvSpPr/>
      </xdr:nvSpPr>
      <xdr:spPr>
        <a:xfrm>
          <a:off x="22110700" y="10747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107924</xdr:rowOff>
    </xdr:from>
    <xdr:to>
      <xdr:col>112</xdr:col>
      <xdr:colOff>38100</xdr:colOff>
      <xdr:row>63</xdr:row>
      <xdr:rowOff>38074</xdr:rowOff>
    </xdr:to>
    <xdr:sp macro="" textlink="">
      <xdr:nvSpPr>
        <xdr:cNvPr id="599" name="フローチャート: 判断 598">
          <a:extLst>
            <a:ext uri="{FF2B5EF4-FFF2-40B4-BE49-F238E27FC236}">
              <a16:creationId xmlns:a16="http://schemas.microsoft.com/office/drawing/2014/main" id="{930668A1-8E48-4A14-8813-D9C198B8BBD0}"/>
            </a:ext>
          </a:extLst>
        </xdr:cNvPr>
        <xdr:cNvSpPr/>
      </xdr:nvSpPr>
      <xdr:spPr>
        <a:xfrm>
          <a:off x="21272500" y="10737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107162</xdr:rowOff>
    </xdr:from>
    <xdr:to>
      <xdr:col>107</xdr:col>
      <xdr:colOff>101600</xdr:colOff>
      <xdr:row>63</xdr:row>
      <xdr:rowOff>37312</xdr:rowOff>
    </xdr:to>
    <xdr:sp macro="" textlink="">
      <xdr:nvSpPr>
        <xdr:cNvPr id="600" name="フローチャート: 判断 599">
          <a:extLst>
            <a:ext uri="{FF2B5EF4-FFF2-40B4-BE49-F238E27FC236}">
              <a16:creationId xmlns:a16="http://schemas.microsoft.com/office/drawing/2014/main" id="{AEF11FFE-2A76-429A-AE11-249D1A4AFEFD}"/>
            </a:ext>
          </a:extLst>
        </xdr:cNvPr>
        <xdr:cNvSpPr/>
      </xdr:nvSpPr>
      <xdr:spPr>
        <a:xfrm>
          <a:off x="20383500" y="10737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114402</xdr:rowOff>
    </xdr:from>
    <xdr:to>
      <xdr:col>102</xdr:col>
      <xdr:colOff>165100</xdr:colOff>
      <xdr:row>63</xdr:row>
      <xdr:rowOff>44552</xdr:rowOff>
    </xdr:to>
    <xdr:sp macro="" textlink="">
      <xdr:nvSpPr>
        <xdr:cNvPr id="601" name="フローチャート: 判断 600">
          <a:extLst>
            <a:ext uri="{FF2B5EF4-FFF2-40B4-BE49-F238E27FC236}">
              <a16:creationId xmlns:a16="http://schemas.microsoft.com/office/drawing/2014/main" id="{2C849C3E-45EF-42EA-88CD-1AB7A75CDF48}"/>
            </a:ext>
          </a:extLst>
        </xdr:cNvPr>
        <xdr:cNvSpPr/>
      </xdr:nvSpPr>
      <xdr:spPr>
        <a:xfrm>
          <a:off x="19494500" y="10744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134062</xdr:rowOff>
    </xdr:from>
    <xdr:to>
      <xdr:col>98</xdr:col>
      <xdr:colOff>38100</xdr:colOff>
      <xdr:row>63</xdr:row>
      <xdr:rowOff>64212</xdr:rowOff>
    </xdr:to>
    <xdr:sp macro="" textlink="">
      <xdr:nvSpPr>
        <xdr:cNvPr id="602" name="フローチャート: 判断 601">
          <a:extLst>
            <a:ext uri="{FF2B5EF4-FFF2-40B4-BE49-F238E27FC236}">
              <a16:creationId xmlns:a16="http://schemas.microsoft.com/office/drawing/2014/main" id="{EC9A4233-D14D-478D-BF67-92E1BD75AE4A}"/>
            </a:ext>
          </a:extLst>
        </xdr:cNvPr>
        <xdr:cNvSpPr/>
      </xdr:nvSpPr>
      <xdr:spPr>
        <a:xfrm>
          <a:off x="18605500" y="10763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3" name="テキスト ボックス 602">
          <a:extLst>
            <a:ext uri="{FF2B5EF4-FFF2-40B4-BE49-F238E27FC236}">
              <a16:creationId xmlns:a16="http://schemas.microsoft.com/office/drawing/2014/main" id="{53C6A0F1-A44C-496A-9274-C81E16573896}"/>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4" name="テキスト ボックス 603">
          <a:extLst>
            <a:ext uri="{FF2B5EF4-FFF2-40B4-BE49-F238E27FC236}">
              <a16:creationId xmlns:a16="http://schemas.microsoft.com/office/drawing/2014/main" id="{DFE01478-D0A5-4CED-A168-F904F593103C}"/>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5" name="テキスト ボックス 604">
          <a:extLst>
            <a:ext uri="{FF2B5EF4-FFF2-40B4-BE49-F238E27FC236}">
              <a16:creationId xmlns:a16="http://schemas.microsoft.com/office/drawing/2014/main" id="{88211516-F00F-40B7-AD5E-F57138BF3FE7}"/>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6" name="テキスト ボックス 605">
          <a:extLst>
            <a:ext uri="{FF2B5EF4-FFF2-40B4-BE49-F238E27FC236}">
              <a16:creationId xmlns:a16="http://schemas.microsoft.com/office/drawing/2014/main" id="{ABB743DA-D9AB-4708-A520-CD25B3AB56FC}"/>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7" name="テキスト ボックス 606">
          <a:extLst>
            <a:ext uri="{FF2B5EF4-FFF2-40B4-BE49-F238E27FC236}">
              <a16:creationId xmlns:a16="http://schemas.microsoft.com/office/drawing/2014/main" id="{57F65155-E742-4742-AE4B-3BBD064849B8}"/>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32258</xdr:rowOff>
    </xdr:from>
    <xdr:to>
      <xdr:col>116</xdr:col>
      <xdr:colOff>114300</xdr:colOff>
      <xdr:row>63</xdr:row>
      <xdr:rowOff>133858</xdr:rowOff>
    </xdr:to>
    <xdr:sp macro="" textlink="">
      <xdr:nvSpPr>
        <xdr:cNvPr id="608" name="楕円 607">
          <a:extLst>
            <a:ext uri="{FF2B5EF4-FFF2-40B4-BE49-F238E27FC236}">
              <a16:creationId xmlns:a16="http://schemas.microsoft.com/office/drawing/2014/main" id="{0C48E679-2566-43E0-B3EC-F0CFE142DD81}"/>
            </a:ext>
          </a:extLst>
        </xdr:cNvPr>
        <xdr:cNvSpPr/>
      </xdr:nvSpPr>
      <xdr:spPr>
        <a:xfrm>
          <a:off x="22110700" y="10833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118635</xdr:rowOff>
    </xdr:from>
    <xdr:ext cx="469744" cy="259045"/>
    <xdr:sp macro="" textlink="">
      <xdr:nvSpPr>
        <xdr:cNvPr id="609" name="【学校施設】&#10;一人当たり面積該当値テキスト">
          <a:extLst>
            <a:ext uri="{FF2B5EF4-FFF2-40B4-BE49-F238E27FC236}">
              <a16:creationId xmlns:a16="http://schemas.microsoft.com/office/drawing/2014/main" id="{125AB54A-03E8-4FD0-9A4A-A63C9764E909}"/>
            </a:ext>
          </a:extLst>
        </xdr:cNvPr>
        <xdr:cNvSpPr txBox="1"/>
      </xdr:nvSpPr>
      <xdr:spPr>
        <a:xfrm>
          <a:off x="22199600" y="10748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35001</xdr:rowOff>
    </xdr:from>
    <xdr:to>
      <xdr:col>112</xdr:col>
      <xdr:colOff>38100</xdr:colOff>
      <xdr:row>63</xdr:row>
      <xdr:rowOff>136601</xdr:rowOff>
    </xdr:to>
    <xdr:sp macro="" textlink="">
      <xdr:nvSpPr>
        <xdr:cNvPr id="610" name="楕円 609">
          <a:extLst>
            <a:ext uri="{FF2B5EF4-FFF2-40B4-BE49-F238E27FC236}">
              <a16:creationId xmlns:a16="http://schemas.microsoft.com/office/drawing/2014/main" id="{A4FD63EB-2B4C-4D59-88B3-0055E3323BC0}"/>
            </a:ext>
          </a:extLst>
        </xdr:cNvPr>
        <xdr:cNvSpPr/>
      </xdr:nvSpPr>
      <xdr:spPr>
        <a:xfrm>
          <a:off x="21272500" y="10836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83058</xdr:rowOff>
    </xdr:from>
    <xdr:to>
      <xdr:col>116</xdr:col>
      <xdr:colOff>63500</xdr:colOff>
      <xdr:row>63</xdr:row>
      <xdr:rowOff>85801</xdr:rowOff>
    </xdr:to>
    <xdr:cxnSp macro="">
      <xdr:nvCxnSpPr>
        <xdr:cNvPr id="611" name="直線コネクタ 610">
          <a:extLst>
            <a:ext uri="{FF2B5EF4-FFF2-40B4-BE49-F238E27FC236}">
              <a16:creationId xmlns:a16="http://schemas.microsoft.com/office/drawing/2014/main" id="{ECD5CC9C-05B1-459B-B2AC-D5229E6B07DE}"/>
            </a:ext>
          </a:extLst>
        </xdr:cNvPr>
        <xdr:cNvCxnSpPr/>
      </xdr:nvCxnSpPr>
      <xdr:spPr>
        <a:xfrm flipV="1">
          <a:off x="21323300" y="10884408"/>
          <a:ext cx="8382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36982</xdr:rowOff>
    </xdr:from>
    <xdr:to>
      <xdr:col>107</xdr:col>
      <xdr:colOff>101600</xdr:colOff>
      <xdr:row>63</xdr:row>
      <xdr:rowOff>138582</xdr:rowOff>
    </xdr:to>
    <xdr:sp macro="" textlink="">
      <xdr:nvSpPr>
        <xdr:cNvPr id="612" name="楕円 611">
          <a:extLst>
            <a:ext uri="{FF2B5EF4-FFF2-40B4-BE49-F238E27FC236}">
              <a16:creationId xmlns:a16="http://schemas.microsoft.com/office/drawing/2014/main" id="{CA7F3830-E66B-43E0-BD02-BF9A8FF8B33F}"/>
            </a:ext>
          </a:extLst>
        </xdr:cNvPr>
        <xdr:cNvSpPr/>
      </xdr:nvSpPr>
      <xdr:spPr>
        <a:xfrm>
          <a:off x="20383500" y="10838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85801</xdr:rowOff>
    </xdr:from>
    <xdr:to>
      <xdr:col>111</xdr:col>
      <xdr:colOff>177800</xdr:colOff>
      <xdr:row>63</xdr:row>
      <xdr:rowOff>87782</xdr:rowOff>
    </xdr:to>
    <xdr:cxnSp macro="">
      <xdr:nvCxnSpPr>
        <xdr:cNvPr id="613" name="直線コネクタ 612">
          <a:extLst>
            <a:ext uri="{FF2B5EF4-FFF2-40B4-BE49-F238E27FC236}">
              <a16:creationId xmlns:a16="http://schemas.microsoft.com/office/drawing/2014/main" id="{D364DCEE-80EA-4B22-88E8-223B29C72FCE}"/>
            </a:ext>
          </a:extLst>
        </xdr:cNvPr>
        <xdr:cNvCxnSpPr/>
      </xdr:nvCxnSpPr>
      <xdr:spPr>
        <a:xfrm flipV="1">
          <a:off x="20434300" y="10887151"/>
          <a:ext cx="889000" cy="1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37592</xdr:rowOff>
    </xdr:from>
    <xdr:to>
      <xdr:col>102</xdr:col>
      <xdr:colOff>165100</xdr:colOff>
      <xdr:row>63</xdr:row>
      <xdr:rowOff>139192</xdr:rowOff>
    </xdr:to>
    <xdr:sp macro="" textlink="">
      <xdr:nvSpPr>
        <xdr:cNvPr id="614" name="楕円 613">
          <a:extLst>
            <a:ext uri="{FF2B5EF4-FFF2-40B4-BE49-F238E27FC236}">
              <a16:creationId xmlns:a16="http://schemas.microsoft.com/office/drawing/2014/main" id="{BF8F2D07-FD74-4E08-A1B7-815B3D67A1EB}"/>
            </a:ext>
          </a:extLst>
        </xdr:cNvPr>
        <xdr:cNvSpPr/>
      </xdr:nvSpPr>
      <xdr:spPr>
        <a:xfrm>
          <a:off x="19494500" y="10838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87782</xdr:rowOff>
    </xdr:from>
    <xdr:to>
      <xdr:col>107</xdr:col>
      <xdr:colOff>50800</xdr:colOff>
      <xdr:row>63</xdr:row>
      <xdr:rowOff>88392</xdr:rowOff>
    </xdr:to>
    <xdr:cxnSp macro="">
      <xdr:nvCxnSpPr>
        <xdr:cNvPr id="615" name="直線コネクタ 614">
          <a:extLst>
            <a:ext uri="{FF2B5EF4-FFF2-40B4-BE49-F238E27FC236}">
              <a16:creationId xmlns:a16="http://schemas.microsoft.com/office/drawing/2014/main" id="{38DF5282-8A60-4E51-AEA5-AD3B6515C41F}"/>
            </a:ext>
          </a:extLst>
        </xdr:cNvPr>
        <xdr:cNvCxnSpPr/>
      </xdr:nvCxnSpPr>
      <xdr:spPr>
        <a:xfrm flipV="1">
          <a:off x="19545300" y="10889132"/>
          <a:ext cx="889000" cy="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41097</xdr:rowOff>
    </xdr:from>
    <xdr:to>
      <xdr:col>98</xdr:col>
      <xdr:colOff>38100</xdr:colOff>
      <xdr:row>63</xdr:row>
      <xdr:rowOff>142697</xdr:rowOff>
    </xdr:to>
    <xdr:sp macro="" textlink="">
      <xdr:nvSpPr>
        <xdr:cNvPr id="616" name="楕円 615">
          <a:extLst>
            <a:ext uri="{FF2B5EF4-FFF2-40B4-BE49-F238E27FC236}">
              <a16:creationId xmlns:a16="http://schemas.microsoft.com/office/drawing/2014/main" id="{FF281954-FFA6-42B2-9786-5CE86A353968}"/>
            </a:ext>
          </a:extLst>
        </xdr:cNvPr>
        <xdr:cNvSpPr/>
      </xdr:nvSpPr>
      <xdr:spPr>
        <a:xfrm>
          <a:off x="18605500" y="10842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88392</xdr:rowOff>
    </xdr:from>
    <xdr:to>
      <xdr:col>102</xdr:col>
      <xdr:colOff>114300</xdr:colOff>
      <xdr:row>63</xdr:row>
      <xdr:rowOff>91897</xdr:rowOff>
    </xdr:to>
    <xdr:cxnSp macro="">
      <xdr:nvCxnSpPr>
        <xdr:cNvPr id="617" name="直線コネクタ 616">
          <a:extLst>
            <a:ext uri="{FF2B5EF4-FFF2-40B4-BE49-F238E27FC236}">
              <a16:creationId xmlns:a16="http://schemas.microsoft.com/office/drawing/2014/main" id="{477973AB-817A-4C77-8268-7CE958A89FC3}"/>
            </a:ext>
          </a:extLst>
        </xdr:cNvPr>
        <xdr:cNvCxnSpPr/>
      </xdr:nvCxnSpPr>
      <xdr:spPr>
        <a:xfrm flipV="1">
          <a:off x="18656300" y="10889742"/>
          <a:ext cx="889000" cy="3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54601</xdr:rowOff>
    </xdr:from>
    <xdr:ext cx="469744" cy="259045"/>
    <xdr:sp macro="" textlink="">
      <xdr:nvSpPr>
        <xdr:cNvPr id="618" name="n_1aveValue【学校施設】&#10;一人当たり面積">
          <a:extLst>
            <a:ext uri="{FF2B5EF4-FFF2-40B4-BE49-F238E27FC236}">
              <a16:creationId xmlns:a16="http://schemas.microsoft.com/office/drawing/2014/main" id="{C28BC2A1-56AB-4E6F-ACFF-CD16ABB140B5}"/>
            </a:ext>
          </a:extLst>
        </xdr:cNvPr>
        <xdr:cNvSpPr txBox="1"/>
      </xdr:nvSpPr>
      <xdr:spPr>
        <a:xfrm>
          <a:off x="21075727" y="10513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53839</xdr:rowOff>
    </xdr:from>
    <xdr:ext cx="469744" cy="259045"/>
    <xdr:sp macro="" textlink="">
      <xdr:nvSpPr>
        <xdr:cNvPr id="619" name="n_2aveValue【学校施設】&#10;一人当たり面積">
          <a:extLst>
            <a:ext uri="{FF2B5EF4-FFF2-40B4-BE49-F238E27FC236}">
              <a16:creationId xmlns:a16="http://schemas.microsoft.com/office/drawing/2014/main" id="{F6310C19-388E-42B4-8326-1D7BACD06C7D}"/>
            </a:ext>
          </a:extLst>
        </xdr:cNvPr>
        <xdr:cNvSpPr txBox="1"/>
      </xdr:nvSpPr>
      <xdr:spPr>
        <a:xfrm>
          <a:off x="20199427" y="10512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61079</xdr:rowOff>
    </xdr:from>
    <xdr:ext cx="469744" cy="259045"/>
    <xdr:sp macro="" textlink="">
      <xdr:nvSpPr>
        <xdr:cNvPr id="620" name="n_3aveValue【学校施設】&#10;一人当たり面積">
          <a:extLst>
            <a:ext uri="{FF2B5EF4-FFF2-40B4-BE49-F238E27FC236}">
              <a16:creationId xmlns:a16="http://schemas.microsoft.com/office/drawing/2014/main" id="{CDCA2103-76AB-4E31-89F2-139CEACD4F66}"/>
            </a:ext>
          </a:extLst>
        </xdr:cNvPr>
        <xdr:cNvSpPr txBox="1"/>
      </xdr:nvSpPr>
      <xdr:spPr>
        <a:xfrm>
          <a:off x="19310427" y="10519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80739</xdr:rowOff>
    </xdr:from>
    <xdr:ext cx="469744" cy="259045"/>
    <xdr:sp macro="" textlink="">
      <xdr:nvSpPr>
        <xdr:cNvPr id="621" name="n_4aveValue【学校施設】&#10;一人当たり面積">
          <a:extLst>
            <a:ext uri="{FF2B5EF4-FFF2-40B4-BE49-F238E27FC236}">
              <a16:creationId xmlns:a16="http://schemas.microsoft.com/office/drawing/2014/main" id="{26684CB6-2E8A-4E78-BF49-C0D7EF839AA4}"/>
            </a:ext>
          </a:extLst>
        </xdr:cNvPr>
        <xdr:cNvSpPr txBox="1"/>
      </xdr:nvSpPr>
      <xdr:spPr>
        <a:xfrm>
          <a:off x="18421427" y="10539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127728</xdr:rowOff>
    </xdr:from>
    <xdr:ext cx="469744" cy="259045"/>
    <xdr:sp macro="" textlink="">
      <xdr:nvSpPr>
        <xdr:cNvPr id="622" name="n_1mainValue【学校施設】&#10;一人当たり面積">
          <a:extLst>
            <a:ext uri="{FF2B5EF4-FFF2-40B4-BE49-F238E27FC236}">
              <a16:creationId xmlns:a16="http://schemas.microsoft.com/office/drawing/2014/main" id="{674CFA45-9CA4-47CF-AFFA-9C10EEDA1F0A}"/>
            </a:ext>
          </a:extLst>
        </xdr:cNvPr>
        <xdr:cNvSpPr txBox="1"/>
      </xdr:nvSpPr>
      <xdr:spPr>
        <a:xfrm>
          <a:off x="21075727" y="10929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129709</xdr:rowOff>
    </xdr:from>
    <xdr:ext cx="469744" cy="259045"/>
    <xdr:sp macro="" textlink="">
      <xdr:nvSpPr>
        <xdr:cNvPr id="623" name="n_2mainValue【学校施設】&#10;一人当たり面積">
          <a:extLst>
            <a:ext uri="{FF2B5EF4-FFF2-40B4-BE49-F238E27FC236}">
              <a16:creationId xmlns:a16="http://schemas.microsoft.com/office/drawing/2014/main" id="{524D0CAA-2768-4CB9-A6D7-A7AD1363B285}"/>
            </a:ext>
          </a:extLst>
        </xdr:cNvPr>
        <xdr:cNvSpPr txBox="1"/>
      </xdr:nvSpPr>
      <xdr:spPr>
        <a:xfrm>
          <a:off x="20199427" y="10931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130319</xdr:rowOff>
    </xdr:from>
    <xdr:ext cx="469744" cy="259045"/>
    <xdr:sp macro="" textlink="">
      <xdr:nvSpPr>
        <xdr:cNvPr id="624" name="n_3mainValue【学校施設】&#10;一人当たり面積">
          <a:extLst>
            <a:ext uri="{FF2B5EF4-FFF2-40B4-BE49-F238E27FC236}">
              <a16:creationId xmlns:a16="http://schemas.microsoft.com/office/drawing/2014/main" id="{36B33323-94FE-4FFA-A783-E73970738A58}"/>
            </a:ext>
          </a:extLst>
        </xdr:cNvPr>
        <xdr:cNvSpPr txBox="1"/>
      </xdr:nvSpPr>
      <xdr:spPr>
        <a:xfrm>
          <a:off x="19310427" y="10931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133824</xdr:rowOff>
    </xdr:from>
    <xdr:ext cx="469744" cy="259045"/>
    <xdr:sp macro="" textlink="">
      <xdr:nvSpPr>
        <xdr:cNvPr id="625" name="n_4mainValue【学校施設】&#10;一人当たり面積">
          <a:extLst>
            <a:ext uri="{FF2B5EF4-FFF2-40B4-BE49-F238E27FC236}">
              <a16:creationId xmlns:a16="http://schemas.microsoft.com/office/drawing/2014/main" id="{72ADC03D-0901-4A98-B1EC-44DE0218E028}"/>
            </a:ext>
          </a:extLst>
        </xdr:cNvPr>
        <xdr:cNvSpPr txBox="1"/>
      </xdr:nvSpPr>
      <xdr:spPr>
        <a:xfrm>
          <a:off x="18421427" y="10935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6" name="正方形/長方形 625">
          <a:extLst>
            <a:ext uri="{FF2B5EF4-FFF2-40B4-BE49-F238E27FC236}">
              <a16:creationId xmlns:a16="http://schemas.microsoft.com/office/drawing/2014/main" id="{28AB2EF2-962D-448E-BDA9-14336DFD0E59}"/>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7" name="正方形/長方形 626">
          <a:extLst>
            <a:ext uri="{FF2B5EF4-FFF2-40B4-BE49-F238E27FC236}">
              <a16:creationId xmlns:a16="http://schemas.microsoft.com/office/drawing/2014/main" id="{62846B4B-3478-4D67-BF4A-A51210891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8" name="正方形/長方形 627">
          <a:extLst>
            <a:ext uri="{FF2B5EF4-FFF2-40B4-BE49-F238E27FC236}">
              <a16:creationId xmlns:a16="http://schemas.microsoft.com/office/drawing/2014/main" id="{CAA25878-2B8C-49B3-99F5-DDD6E36484F9}"/>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9" name="正方形/長方形 628">
          <a:extLst>
            <a:ext uri="{FF2B5EF4-FFF2-40B4-BE49-F238E27FC236}">
              <a16:creationId xmlns:a16="http://schemas.microsoft.com/office/drawing/2014/main" id="{C6DD5DE1-FE10-491A-AC18-2225320E1C86}"/>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0" name="正方形/長方形 629">
          <a:extLst>
            <a:ext uri="{FF2B5EF4-FFF2-40B4-BE49-F238E27FC236}">
              <a16:creationId xmlns:a16="http://schemas.microsoft.com/office/drawing/2014/main" id="{96D1FE60-CE22-47B8-AD9F-BF10EC33405B}"/>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1" name="正方形/長方形 630">
          <a:extLst>
            <a:ext uri="{FF2B5EF4-FFF2-40B4-BE49-F238E27FC236}">
              <a16:creationId xmlns:a16="http://schemas.microsoft.com/office/drawing/2014/main" id="{C8A01066-1C06-4E35-849D-F8F02F7F74BD}"/>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2" name="正方形/長方形 631">
          <a:extLst>
            <a:ext uri="{FF2B5EF4-FFF2-40B4-BE49-F238E27FC236}">
              <a16:creationId xmlns:a16="http://schemas.microsoft.com/office/drawing/2014/main" id="{B4BCEAB0-2442-4CF3-93EA-A067F69154AC}"/>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3" name="正方形/長方形 632">
          <a:extLst>
            <a:ext uri="{FF2B5EF4-FFF2-40B4-BE49-F238E27FC236}">
              <a16:creationId xmlns:a16="http://schemas.microsoft.com/office/drawing/2014/main" id="{C87659E9-ABBA-47A6-8FBB-A6B610FFCB3D}"/>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4" name="テキスト ボックス 633">
          <a:extLst>
            <a:ext uri="{FF2B5EF4-FFF2-40B4-BE49-F238E27FC236}">
              <a16:creationId xmlns:a16="http://schemas.microsoft.com/office/drawing/2014/main" id="{62453703-6DDE-4EA7-8DFE-B1BCBAFA4763}"/>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5" name="直線コネクタ 634">
          <a:extLst>
            <a:ext uri="{FF2B5EF4-FFF2-40B4-BE49-F238E27FC236}">
              <a16:creationId xmlns:a16="http://schemas.microsoft.com/office/drawing/2014/main" id="{2D4CC489-4F5C-452D-A54B-95D6EE4ABAD6}"/>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6" name="テキスト ボックス 635">
          <a:extLst>
            <a:ext uri="{FF2B5EF4-FFF2-40B4-BE49-F238E27FC236}">
              <a16:creationId xmlns:a16="http://schemas.microsoft.com/office/drawing/2014/main" id="{81D8F0F9-43E0-4252-AD63-BABBF2C47C6C}"/>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37" name="直線コネクタ 636">
          <a:extLst>
            <a:ext uri="{FF2B5EF4-FFF2-40B4-BE49-F238E27FC236}">
              <a16:creationId xmlns:a16="http://schemas.microsoft.com/office/drawing/2014/main" id="{596839B5-73F8-4FE4-B3A1-12101D3BE9D5}"/>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38" name="テキスト ボックス 637">
          <a:extLst>
            <a:ext uri="{FF2B5EF4-FFF2-40B4-BE49-F238E27FC236}">
              <a16:creationId xmlns:a16="http://schemas.microsoft.com/office/drawing/2014/main" id="{E3D05848-C1CA-411E-A725-7A8CC5D9CD62}"/>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39" name="直線コネクタ 638">
          <a:extLst>
            <a:ext uri="{FF2B5EF4-FFF2-40B4-BE49-F238E27FC236}">
              <a16:creationId xmlns:a16="http://schemas.microsoft.com/office/drawing/2014/main" id="{F46B5A2E-882B-407D-B6A7-6308C087C7B7}"/>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40" name="テキスト ボックス 639">
          <a:extLst>
            <a:ext uri="{FF2B5EF4-FFF2-40B4-BE49-F238E27FC236}">
              <a16:creationId xmlns:a16="http://schemas.microsoft.com/office/drawing/2014/main" id="{6AA5ED5F-B0C9-40FC-9D06-D845DBD93185}"/>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41" name="直線コネクタ 640">
          <a:extLst>
            <a:ext uri="{FF2B5EF4-FFF2-40B4-BE49-F238E27FC236}">
              <a16:creationId xmlns:a16="http://schemas.microsoft.com/office/drawing/2014/main" id="{433D960D-8A67-4147-9D2C-D402B6DB3571}"/>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42" name="テキスト ボックス 641">
          <a:extLst>
            <a:ext uri="{FF2B5EF4-FFF2-40B4-BE49-F238E27FC236}">
              <a16:creationId xmlns:a16="http://schemas.microsoft.com/office/drawing/2014/main" id="{3802CB58-1591-4613-AF0D-9BAA73AC4F74}"/>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43" name="直線コネクタ 642">
          <a:extLst>
            <a:ext uri="{FF2B5EF4-FFF2-40B4-BE49-F238E27FC236}">
              <a16:creationId xmlns:a16="http://schemas.microsoft.com/office/drawing/2014/main" id="{31439B63-688D-48AC-9F6C-2CE5CCAECC1A}"/>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44" name="テキスト ボックス 643">
          <a:extLst>
            <a:ext uri="{FF2B5EF4-FFF2-40B4-BE49-F238E27FC236}">
              <a16:creationId xmlns:a16="http://schemas.microsoft.com/office/drawing/2014/main" id="{F89E26A4-A4F9-4A7C-8950-9762B5F7123C}"/>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45" name="直線コネクタ 644">
          <a:extLst>
            <a:ext uri="{FF2B5EF4-FFF2-40B4-BE49-F238E27FC236}">
              <a16:creationId xmlns:a16="http://schemas.microsoft.com/office/drawing/2014/main" id="{913AD314-8F4F-49F9-9DC1-29B02EC3519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46" name="テキスト ボックス 645">
          <a:extLst>
            <a:ext uri="{FF2B5EF4-FFF2-40B4-BE49-F238E27FC236}">
              <a16:creationId xmlns:a16="http://schemas.microsoft.com/office/drawing/2014/main" id="{F6B7B3A7-2C3B-4E66-85CF-A0355F1162C8}"/>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47" name="直線コネクタ 646">
          <a:extLst>
            <a:ext uri="{FF2B5EF4-FFF2-40B4-BE49-F238E27FC236}">
              <a16:creationId xmlns:a16="http://schemas.microsoft.com/office/drawing/2014/main" id="{CA59ED9C-17FC-4BD9-B291-8E32B3BA67C6}"/>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48" name="テキスト ボックス 647">
          <a:extLst>
            <a:ext uri="{FF2B5EF4-FFF2-40B4-BE49-F238E27FC236}">
              <a16:creationId xmlns:a16="http://schemas.microsoft.com/office/drawing/2014/main" id="{69487861-7422-4AF6-BE45-B4C16EFEBAFB}"/>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9" name="直線コネクタ 648">
          <a:extLst>
            <a:ext uri="{FF2B5EF4-FFF2-40B4-BE49-F238E27FC236}">
              <a16:creationId xmlns:a16="http://schemas.microsoft.com/office/drawing/2014/main" id="{D46D2061-3C49-4251-A400-B0CFCE2C15A2}"/>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50" name="【児童館】&#10;有形固定資産減価償却率グラフ枠">
          <a:extLst>
            <a:ext uri="{FF2B5EF4-FFF2-40B4-BE49-F238E27FC236}">
              <a16:creationId xmlns:a16="http://schemas.microsoft.com/office/drawing/2014/main" id="{A0F7722D-82EC-4E58-8661-A16982B6328C}"/>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31569</xdr:rowOff>
    </xdr:from>
    <xdr:to>
      <xdr:col>85</xdr:col>
      <xdr:colOff>126364</xdr:colOff>
      <xdr:row>86</xdr:row>
      <xdr:rowOff>168729</xdr:rowOff>
    </xdr:to>
    <xdr:cxnSp macro="">
      <xdr:nvCxnSpPr>
        <xdr:cNvPr id="651" name="直線コネクタ 650">
          <a:extLst>
            <a:ext uri="{FF2B5EF4-FFF2-40B4-BE49-F238E27FC236}">
              <a16:creationId xmlns:a16="http://schemas.microsoft.com/office/drawing/2014/main" id="{2C988509-3DA2-4FAF-AA60-54B81496261F}"/>
            </a:ext>
          </a:extLst>
        </xdr:cNvPr>
        <xdr:cNvCxnSpPr/>
      </xdr:nvCxnSpPr>
      <xdr:spPr>
        <a:xfrm flipV="1">
          <a:off x="16318864" y="13404669"/>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52" name="【児童館】&#10;有形固定資産減価償却率最小値テキスト">
          <a:extLst>
            <a:ext uri="{FF2B5EF4-FFF2-40B4-BE49-F238E27FC236}">
              <a16:creationId xmlns:a16="http://schemas.microsoft.com/office/drawing/2014/main" id="{2E8B924F-DB2D-4C0A-8BDE-0D415745A55A}"/>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53" name="直線コネクタ 652">
          <a:extLst>
            <a:ext uri="{FF2B5EF4-FFF2-40B4-BE49-F238E27FC236}">
              <a16:creationId xmlns:a16="http://schemas.microsoft.com/office/drawing/2014/main" id="{51737B3C-0D93-4A05-8B17-1CD47BEF15F0}"/>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149696</xdr:rowOff>
    </xdr:from>
    <xdr:ext cx="340478" cy="259045"/>
    <xdr:sp macro="" textlink="">
      <xdr:nvSpPr>
        <xdr:cNvPr id="654" name="【児童館】&#10;有形固定資産減価償却率最大値テキスト">
          <a:extLst>
            <a:ext uri="{FF2B5EF4-FFF2-40B4-BE49-F238E27FC236}">
              <a16:creationId xmlns:a16="http://schemas.microsoft.com/office/drawing/2014/main" id="{E84DEC8C-5D1E-4976-AF78-CE5E20E70BB6}"/>
            </a:ext>
          </a:extLst>
        </xdr:cNvPr>
        <xdr:cNvSpPr txBox="1"/>
      </xdr:nvSpPr>
      <xdr:spPr>
        <a:xfrm>
          <a:off x="16357600" y="1317989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31569</xdr:rowOff>
    </xdr:from>
    <xdr:to>
      <xdr:col>86</xdr:col>
      <xdr:colOff>25400</xdr:colOff>
      <xdr:row>78</xdr:row>
      <xdr:rowOff>31569</xdr:rowOff>
    </xdr:to>
    <xdr:cxnSp macro="">
      <xdr:nvCxnSpPr>
        <xdr:cNvPr id="655" name="直線コネクタ 654">
          <a:extLst>
            <a:ext uri="{FF2B5EF4-FFF2-40B4-BE49-F238E27FC236}">
              <a16:creationId xmlns:a16="http://schemas.microsoft.com/office/drawing/2014/main" id="{8A7BD179-EE64-4978-9F29-4DB3BED3C71D}"/>
            </a:ext>
          </a:extLst>
        </xdr:cNvPr>
        <xdr:cNvCxnSpPr/>
      </xdr:nvCxnSpPr>
      <xdr:spPr>
        <a:xfrm>
          <a:off x="16230600" y="134046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83</xdr:row>
      <xdr:rowOff>379</xdr:rowOff>
    </xdr:from>
    <xdr:ext cx="405111" cy="259045"/>
    <xdr:sp macro="" textlink="">
      <xdr:nvSpPr>
        <xdr:cNvPr id="656" name="【児童館】&#10;有形固定資産減価償却率平均値テキスト">
          <a:extLst>
            <a:ext uri="{FF2B5EF4-FFF2-40B4-BE49-F238E27FC236}">
              <a16:creationId xmlns:a16="http://schemas.microsoft.com/office/drawing/2014/main" id="{0B18D51D-B162-49D3-8436-0964D9D4A566}"/>
            </a:ext>
          </a:extLst>
        </xdr:cNvPr>
        <xdr:cNvSpPr txBox="1"/>
      </xdr:nvSpPr>
      <xdr:spPr>
        <a:xfrm>
          <a:off x="16357600" y="142307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148952</xdr:rowOff>
    </xdr:from>
    <xdr:to>
      <xdr:col>85</xdr:col>
      <xdr:colOff>177800</xdr:colOff>
      <xdr:row>84</xdr:row>
      <xdr:rowOff>79102</xdr:rowOff>
    </xdr:to>
    <xdr:sp macro="" textlink="">
      <xdr:nvSpPr>
        <xdr:cNvPr id="657" name="フローチャート: 判断 656">
          <a:extLst>
            <a:ext uri="{FF2B5EF4-FFF2-40B4-BE49-F238E27FC236}">
              <a16:creationId xmlns:a16="http://schemas.microsoft.com/office/drawing/2014/main" id="{4F099FBC-40F6-4524-A7DA-B88AB9A068E2}"/>
            </a:ext>
          </a:extLst>
        </xdr:cNvPr>
        <xdr:cNvSpPr/>
      </xdr:nvSpPr>
      <xdr:spPr>
        <a:xfrm>
          <a:off x="16268700" y="1437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84</xdr:row>
      <xdr:rowOff>6894</xdr:rowOff>
    </xdr:from>
    <xdr:to>
      <xdr:col>81</xdr:col>
      <xdr:colOff>101600</xdr:colOff>
      <xdr:row>84</xdr:row>
      <xdr:rowOff>108494</xdr:rowOff>
    </xdr:to>
    <xdr:sp macro="" textlink="">
      <xdr:nvSpPr>
        <xdr:cNvPr id="658" name="フローチャート: 判断 657">
          <a:extLst>
            <a:ext uri="{FF2B5EF4-FFF2-40B4-BE49-F238E27FC236}">
              <a16:creationId xmlns:a16="http://schemas.microsoft.com/office/drawing/2014/main" id="{AE9F8C7D-5D73-43CD-AEA6-2613E58B2E71}"/>
            </a:ext>
          </a:extLst>
        </xdr:cNvPr>
        <xdr:cNvSpPr/>
      </xdr:nvSpPr>
      <xdr:spPr>
        <a:xfrm>
          <a:off x="15430500" y="14408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155484</xdr:rowOff>
    </xdr:from>
    <xdr:to>
      <xdr:col>76</xdr:col>
      <xdr:colOff>165100</xdr:colOff>
      <xdr:row>84</xdr:row>
      <xdr:rowOff>85634</xdr:rowOff>
    </xdr:to>
    <xdr:sp macro="" textlink="">
      <xdr:nvSpPr>
        <xdr:cNvPr id="659" name="フローチャート: 判断 658">
          <a:extLst>
            <a:ext uri="{FF2B5EF4-FFF2-40B4-BE49-F238E27FC236}">
              <a16:creationId xmlns:a16="http://schemas.microsoft.com/office/drawing/2014/main" id="{3F9837A2-EC24-42E3-9F76-717B96D3C045}"/>
            </a:ext>
          </a:extLst>
        </xdr:cNvPr>
        <xdr:cNvSpPr/>
      </xdr:nvSpPr>
      <xdr:spPr>
        <a:xfrm>
          <a:off x="14541500" y="14385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44450</xdr:rowOff>
    </xdr:from>
    <xdr:to>
      <xdr:col>72</xdr:col>
      <xdr:colOff>38100</xdr:colOff>
      <xdr:row>83</xdr:row>
      <xdr:rowOff>146050</xdr:rowOff>
    </xdr:to>
    <xdr:sp macro="" textlink="">
      <xdr:nvSpPr>
        <xdr:cNvPr id="660" name="フローチャート: 判断 659">
          <a:extLst>
            <a:ext uri="{FF2B5EF4-FFF2-40B4-BE49-F238E27FC236}">
              <a16:creationId xmlns:a16="http://schemas.microsoft.com/office/drawing/2014/main" id="{0B5E8CA4-8B51-40B4-B965-F00E744C1DB3}"/>
            </a:ext>
          </a:extLst>
        </xdr:cNvPr>
        <xdr:cNvSpPr/>
      </xdr:nvSpPr>
      <xdr:spPr>
        <a:xfrm>
          <a:off x="13652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83</xdr:row>
      <xdr:rowOff>121194</xdr:rowOff>
    </xdr:from>
    <xdr:to>
      <xdr:col>67</xdr:col>
      <xdr:colOff>101600</xdr:colOff>
      <xdr:row>84</xdr:row>
      <xdr:rowOff>51344</xdr:rowOff>
    </xdr:to>
    <xdr:sp macro="" textlink="">
      <xdr:nvSpPr>
        <xdr:cNvPr id="661" name="フローチャート: 判断 660">
          <a:extLst>
            <a:ext uri="{FF2B5EF4-FFF2-40B4-BE49-F238E27FC236}">
              <a16:creationId xmlns:a16="http://schemas.microsoft.com/office/drawing/2014/main" id="{451F880B-A87E-41EB-B9D2-47C3653E8B3D}"/>
            </a:ext>
          </a:extLst>
        </xdr:cNvPr>
        <xdr:cNvSpPr/>
      </xdr:nvSpPr>
      <xdr:spPr>
        <a:xfrm>
          <a:off x="12763500" y="14351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2" name="テキスト ボックス 661">
          <a:extLst>
            <a:ext uri="{FF2B5EF4-FFF2-40B4-BE49-F238E27FC236}">
              <a16:creationId xmlns:a16="http://schemas.microsoft.com/office/drawing/2014/main" id="{DAA78DD3-0D34-412D-A919-47C92E0E88B1}"/>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3" name="テキスト ボックス 662">
          <a:extLst>
            <a:ext uri="{FF2B5EF4-FFF2-40B4-BE49-F238E27FC236}">
              <a16:creationId xmlns:a16="http://schemas.microsoft.com/office/drawing/2014/main" id="{8DD02EE9-2893-44B0-A3D6-8F614D7F42C9}"/>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4" name="テキスト ボックス 663">
          <a:extLst>
            <a:ext uri="{FF2B5EF4-FFF2-40B4-BE49-F238E27FC236}">
              <a16:creationId xmlns:a16="http://schemas.microsoft.com/office/drawing/2014/main" id="{4E53D545-CC5F-4DBC-A422-F441D714EF38}"/>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5" name="テキスト ボックス 664">
          <a:extLst>
            <a:ext uri="{FF2B5EF4-FFF2-40B4-BE49-F238E27FC236}">
              <a16:creationId xmlns:a16="http://schemas.microsoft.com/office/drawing/2014/main" id="{40CD8744-A439-4E68-8215-60135168EA74}"/>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6" name="テキスト ボックス 665">
          <a:extLst>
            <a:ext uri="{FF2B5EF4-FFF2-40B4-BE49-F238E27FC236}">
              <a16:creationId xmlns:a16="http://schemas.microsoft.com/office/drawing/2014/main" id="{4873276B-A013-4304-B0D3-F0FCF60A5D09}"/>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86</xdr:row>
      <xdr:rowOff>114663</xdr:rowOff>
    </xdr:from>
    <xdr:to>
      <xdr:col>85</xdr:col>
      <xdr:colOff>177800</xdr:colOff>
      <xdr:row>87</xdr:row>
      <xdr:rowOff>44813</xdr:rowOff>
    </xdr:to>
    <xdr:sp macro="" textlink="">
      <xdr:nvSpPr>
        <xdr:cNvPr id="667" name="楕円 666">
          <a:extLst>
            <a:ext uri="{FF2B5EF4-FFF2-40B4-BE49-F238E27FC236}">
              <a16:creationId xmlns:a16="http://schemas.microsoft.com/office/drawing/2014/main" id="{C0652EED-6FE8-437E-93CA-F52F6112F59E}"/>
            </a:ext>
          </a:extLst>
        </xdr:cNvPr>
        <xdr:cNvSpPr/>
      </xdr:nvSpPr>
      <xdr:spPr>
        <a:xfrm>
          <a:off x="16268700" y="14859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86</xdr:row>
      <xdr:rowOff>29590</xdr:rowOff>
    </xdr:from>
    <xdr:ext cx="405111" cy="259045"/>
    <xdr:sp macro="" textlink="">
      <xdr:nvSpPr>
        <xdr:cNvPr id="668" name="【児童館】&#10;有形固定資産減価償却率該当値テキスト">
          <a:extLst>
            <a:ext uri="{FF2B5EF4-FFF2-40B4-BE49-F238E27FC236}">
              <a16:creationId xmlns:a16="http://schemas.microsoft.com/office/drawing/2014/main" id="{44A1E8B5-41A4-4811-8CD8-80D83AA890CE}"/>
            </a:ext>
          </a:extLst>
        </xdr:cNvPr>
        <xdr:cNvSpPr txBox="1"/>
      </xdr:nvSpPr>
      <xdr:spPr>
        <a:xfrm>
          <a:off x="16357600" y="147742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86</xdr:row>
      <xdr:rowOff>113030</xdr:rowOff>
    </xdr:from>
    <xdr:to>
      <xdr:col>81</xdr:col>
      <xdr:colOff>101600</xdr:colOff>
      <xdr:row>87</xdr:row>
      <xdr:rowOff>43180</xdr:rowOff>
    </xdr:to>
    <xdr:sp macro="" textlink="">
      <xdr:nvSpPr>
        <xdr:cNvPr id="669" name="楕円 668">
          <a:extLst>
            <a:ext uri="{FF2B5EF4-FFF2-40B4-BE49-F238E27FC236}">
              <a16:creationId xmlns:a16="http://schemas.microsoft.com/office/drawing/2014/main" id="{D407FDC5-91E1-4B1C-AAB1-E87103D028A3}"/>
            </a:ext>
          </a:extLst>
        </xdr:cNvPr>
        <xdr:cNvSpPr/>
      </xdr:nvSpPr>
      <xdr:spPr>
        <a:xfrm>
          <a:off x="15430500" y="14857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86</xdr:row>
      <xdr:rowOff>163830</xdr:rowOff>
    </xdr:from>
    <xdr:to>
      <xdr:col>85</xdr:col>
      <xdr:colOff>127000</xdr:colOff>
      <xdr:row>86</xdr:row>
      <xdr:rowOff>165463</xdr:rowOff>
    </xdr:to>
    <xdr:cxnSp macro="">
      <xdr:nvCxnSpPr>
        <xdr:cNvPr id="670" name="直線コネクタ 669">
          <a:extLst>
            <a:ext uri="{FF2B5EF4-FFF2-40B4-BE49-F238E27FC236}">
              <a16:creationId xmlns:a16="http://schemas.microsoft.com/office/drawing/2014/main" id="{8A3EA3C1-6362-41A9-8647-5FD949CC1C6B}"/>
            </a:ext>
          </a:extLst>
        </xdr:cNvPr>
        <xdr:cNvCxnSpPr/>
      </xdr:nvCxnSpPr>
      <xdr:spPr>
        <a:xfrm>
          <a:off x="15481300" y="14908530"/>
          <a:ext cx="8382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86</xdr:row>
      <xdr:rowOff>111398</xdr:rowOff>
    </xdr:from>
    <xdr:to>
      <xdr:col>76</xdr:col>
      <xdr:colOff>165100</xdr:colOff>
      <xdr:row>87</xdr:row>
      <xdr:rowOff>41548</xdr:rowOff>
    </xdr:to>
    <xdr:sp macro="" textlink="">
      <xdr:nvSpPr>
        <xdr:cNvPr id="671" name="楕円 670">
          <a:extLst>
            <a:ext uri="{FF2B5EF4-FFF2-40B4-BE49-F238E27FC236}">
              <a16:creationId xmlns:a16="http://schemas.microsoft.com/office/drawing/2014/main" id="{D32D90AD-53FA-484B-96E3-1988AB3B447E}"/>
            </a:ext>
          </a:extLst>
        </xdr:cNvPr>
        <xdr:cNvSpPr/>
      </xdr:nvSpPr>
      <xdr:spPr>
        <a:xfrm>
          <a:off x="14541500" y="14856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86</xdr:row>
      <xdr:rowOff>162198</xdr:rowOff>
    </xdr:from>
    <xdr:to>
      <xdr:col>81</xdr:col>
      <xdr:colOff>50800</xdr:colOff>
      <xdr:row>86</xdr:row>
      <xdr:rowOff>163830</xdr:rowOff>
    </xdr:to>
    <xdr:cxnSp macro="">
      <xdr:nvCxnSpPr>
        <xdr:cNvPr id="672" name="直線コネクタ 671">
          <a:extLst>
            <a:ext uri="{FF2B5EF4-FFF2-40B4-BE49-F238E27FC236}">
              <a16:creationId xmlns:a16="http://schemas.microsoft.com/office/drawing/2014/main" id="{BD782D98-DCA8-4DA4-9A5B-26BBA50AACED}"/>
            </a:ext>
          </a:extLst>
        </xdr:cNvPr>
        <xdr:cNvCxnSpPr/>
      </xdr:nvCxnSpPr>
      <xdr:spPr>
        <a:xfrm>
          <a:off x="14592300" y="14906898"/>
          <a:ext cx="8890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86</xdr:row>
      <xdr:rowOff>109764</xdr:rowOff>
    </xdr:from>
    <xdr:to>
      <xdr:col>72</xdr:col>
      <xdr:colOff>38100</xdr:colOff>
      <xdr:row>87</xdr:row>
      <xdr:rowOff>39914</xdr:rowOff>
    </xdr:to>
    <xdr:sp macro="" textlink="">
      <xdr:nvSpPr>
        <xdr:cNvPr id="673" name="楕円 672">
          <a:extLst>
            <a:ext uri="{FF2B5EF4-FFF2-40B4-BE49-F238E27FC236}">
              <a16:creationId xmlns:a16="http://schemas.microsoft.com/office/drawing/2014/main" id="{3B05C033-FBF1-4E42-BA32-F43BC01480EC}"/>
            </a:ext>
          </a:extLst>
        </xdr:cNvPr>
        <xdr:cNvSpPr/>
      </xdr:nvSpPr>
      <xdr:spPr>
        <a:xfrm>
          <a:off x="13652500" y="14854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86</xdr:row>
      <xdr:rowOff>160564</xdr:rowOff>
    </xdr:from>
    <xdr:to>
      <xdr:col>76</xdr:col>
      <xdr:colOff>114300</xdr:colOff>
      <xdr:row>86</xdr:row>
      <xdr:rowOff>162198</xdr:rowOff>
    </xdr:to>
    <xdr:cxnSp macro="">
      <xdr:nvCxnSpPr>
        <xdr:cNvPr id="674" name="直線コネクタ 673">
          <a:extLst>
            <a:ext uri="{FF2B5EF4-FFF2-40B4-BE49-F238E27FC236}">
              <a16:creationId xmlns:a16="http://schemas.microsoft.com/office/drawing/2014/main" id="{AC4ABE99-4265-40EA-9124-ABD0C19844F1}"/>
            </a:ext>
          </a:extLst>
        </xdr:cNvPr>
        <xdr:cNvCxnSpPr/>
      </xdr:nvCxnSpPr>
      <xdr:spPr>
        <a:xfrm>
          <a:off x="13703300" y="14905264"/>
          <a:ext cx="889000" cy="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86</xdr:row>
      <xdr:rowOff>108131</xdr:rowOff>
    </xdr:from>
    <xdr:to>
      <xdr:col>67</xdr:col>
      <xdr:colOff>101600</xdr:colOff>
      <xdr:row>87</xdr:row>
      <xdr:rowOff>38281</xdr:rowOff>
    </xdr:to>
    <xdr:sp macro="" textlink="">
      <xdr:nvSpPr>
        <xdr:cNvPr id="675" name="楕円 674">
          <a:extLst>
            <a:ext uri="{FF2B5EF4-FFF2-40B4-BE49-F238E27FC236}">
              <a16:creationId xmlns:a16="http://schemas.microsoft.com/office/drawing/2014/main" id="{913323D1-A1EA-4A0D-97B5-561E09EE2376}"/>
            </a:ext>
          </a:extLst>
        </xdr:cNvPr>
        <xdr:cNvSpPr/>
      </xdr:nvSpPr>
      <xdr:spPr>
        <a:xfrm>
          <a:off x="12763500" y="14852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86</xdr:row>
      <xdr:rowOff>158931</xdr:rowOff>
    </xdr:from>
    <xdr:to>
      <xdr:col>71</xdr:col>
      <xdr:colOff>177800</xdr:colOff>
      <xdr:row>86</xdr:row>
      <xdr:rowOff>160564</xdr:rowOff>
    </xdr:to>
    <xdr:cxnSp macro="">
      <xdr:nvCxnSpPr>
        <xdr:cNvPr id="676" name="直線コネクタ 675">
          <a:extLst>
            <a:ext uri="{FF2B5EF4-FFF2-40B4-BE49-F238E27FC236}">
              <a16:creationId xmlns:a16="http://schemas.microsoft.com/office/drawing/2014/main" id="{8B229CC4-306B-4D81-BF44-0ECDBF0DC87C}"/>
            </a:ext>
          </a:extLst>
        </xdr:cNvPr>
        <xdr:cNvCxnSpPr/>
      </xdr:nvCxnSpPr>
      <xdr:spPr>
        <a:xfrm>
          <a:off x="12814300" y="14903631"/>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125021</xdr:rowOff>
    </xdr:from>
    <xdr:ext cx="405111" cy="259045"/>
    <xdr:sp macro="" textlink="">
      <xdr:nvSpPr>
        <xdr:cNvPr id="677" name="n_1aveValue【児童館】&#10;有形固定資産減価償却率">
          <a:extLst>
            <a:ext uri="{FF2B5EF4-FFF2-40B4-BE49-F238E27FC236}">
              <a16:creationId xmlns:a16="http://schemas.microsoft.com/office/drawing/2014/main" id="{31DEDE4C-A2E1-4F9B-879C-2BD98FD3486F}"/>
            </a:ext>
          </a:extLst>
        </xdr:cNvPr>
        <xdr:cNvSpPr txBox="1"/>
      </xdr:nvSpPr>
      <xdr:spPr>
        <a:xfrm>
          <a:off x="15266044" y="141839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102161</xdr:rowOff>
    </xdr:from>
    <xdr:ext cx="405111" cy="259045"/>
    <xdr:sp macro="" textlink="">
      <xdr:nvSpPr>
        <xdr:cNvPr id="678" name="n_2aveValue【児童館】&#10;有形固定資産減価償却率">
          <a:extLst>
            <a:ext uri="{FF2B5EF4-FFF2-40B4-BE49-F238E27FC236}">
              <a16:creationId xmlns:a16="http://schemas.microsoft.com/office/drawing/2014/main" id="{D46196A9-297C-4C29-ADA3-F9F6F9F4C23F}"/>
            </a:ext>
          </a:extLst>
        </xdr:cNvPr>
        <xdr:cNvSpPr txBox="1"/>
      </xdr:nvSpPr>
      <xdr:spPr>
        <a:xfrm>
          <a:off x="14389744" y="141610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162577</xdr:rowOff>
    </xdr:from>
    <xdr:ext cx="405111" cy="259045"/>
    <xdr:sp macro="" textlink="">
      <xdr:nvSpPr>
        <xdr:cNvPr id="679" name="n_3aveValue【児童館】&#10;有形固定資産減価償却率">
          <a:extLst>
            <a:ext uri="{FF2B5EF4-FFF2-40B4-BE49-F238E27FC236}">
              <a16:creationId xmlns:a16="http://schemas.microsoft.com/office/drawing/2014/main" id="{CE36AA12-DFF3-4350-8FCB-CD7982359201}"/>
            </a:ext>
          </a:extLst>
        </xdr:cNvPr>
        <xdr:cNvSpPr txBox="1"/>
      </xdr:nvSpPr>
      <xdr:spPr>
        <a:xfrm>
          <a:off x="13500744" y="14050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67871</xdr:rowOff>
    </xdr:from>
    <xdr:ext cx="405111" cy="259045"/>
    <xdr:sp macro="" textlink="">
      <xdr:nvSpPr>
        <xdr:cNvPr id="680" name="n_4aveValue【児童館】&#10;有形固定資産減価償却率">
          <a:extLst>
            <a:ext uri="{FF2B5EF4-FFF2-40B4-BE49-F238E27FC236}">
              <a16:creationId xmlns:a16="http://schemas.microsoft.com/office/drawing/2014/main" id="{7A160155-7C77-4310-8CDA-7BDCB402370A}"/>
            </a:ext>
          </a:extLst>
        </xdr:cNvPr>
        <xdr:cNvSpPr txBox="1"/>
      </xdr:nvSpPr>
      <xdr:spPr>
        <a:xfrm>
          <a:off x="12611744" y="141267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87</xdr:row>
      <xdr:rowOff>34307</xdr:rowOff>
    </xdr:from>
    <xdr:ext cx="405111" cy="259045"/>
    <xdr:sp macro="" textlink="">
      <xdr:nvSpPr>
        <xdr:cNvPr id="681" name="n_1mainValue【児童館】&#10;有形固定資産減価償却率">
          <a:extLst>
            <a:ext uri="{FF2B5EF4-FFF2-40B4-BE49-F238E27FC236}">
              <a16:creationId xmlns:a16="http://schemas.microsoft.com/office/drawing/2014/main" id="{6F7D5245-A8BA-4086-9675-F9DF0835B86D}"/>
            </a:ext>
          </a:extLst>
        </xdr:cNvPr>
        <xdr:cNvSpPr txBox="1"/>
      </xdr:nvSpPr>
      <xdr:spPr>
        <a:xfrm>
          <a:off x="15266044" y="14950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87</xdr:row>
      <xdr:rowOff>32675</xdr:rowOff>
    </xdr:from>
    <xdr:ext cx="405111" cy="259045"/>
    <xdr:sp macro="" textlink="">
      <xdr:nvSpPr>
        <xdr:cNvPr id="682" name="n_2mainValue【児童館】&#10;有形固定資産減価償却率">
          <a:extLst>
            <a:ext uri="{FF2B5EF4-FFF2-40B4-BE49-F238E27FC236}">
              <a16:creationId xmlns:a16="http://schemas.microsoft.com/office/drawing/2014/main" id="{A351DB73-2246-4AD1-8711-1A0E34132E63}"/>
            </a:ext>
          </a:extLst>
        </xdr:cNvPr>
        <xdr:cNvSpPr txBox="1"/>
      </xdr:nvSpPr>
      <xdr:spPr>
        <a:xfrm>
          <a:off x="14389744" y="149488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87</xdr:row>
      <xdr:rowOff>31041</xdr:rowOff>
    </xdr:from>
    <xdr:ext cx="405111" cy="259045"/>
    <xdr:sp macro="" textlink="">
      <xdr:nvSpPr>
        <xdr:cNvPr id="683" name="n_3mainValue【児童館】&#10;有形固定資産減価償却率">
          <a:extLst>
            <a:ext uri="{FF2B5EF4-FFF2-40B4-BE49-F238E27FC236}">
              <a16:creationId xmlns:a16="http://schemas.microsoft.com/office/drawing/2014/main" id="{B07E4970-7C2B-4543-88E4-B4B0CE140E29}"/>
            </a:ext>
          </a:extLst>
        </xdr:cNvPr>
        <xdr:cNvSpPr txBox="1"/>
      </xdr:nvSpPr>
      <xdr:spPr>
        <a:xfrm>
          <a:off x="13500744" y="14947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87</xdr:row>
      <xdr:rowOff>29408</xdr:rowOff>
    </xdr:from>
    <xdr:ext cx="405111" cy="259045"/>
    <xdr:sp macro="" textlink="">
      <xdr:nvSpPr>
        <xdr:cNvPr id="684" name="n_4mainValue【児童館】&#10;有形固定資産減価償却率">
          <a:extLst>
            <a:ext uri="{FF2B5EF4-FFF2-40B4-BE49-F238E27FC236}">
              <a16:creationId xmlns:a16="http://schemas.microsoft.com/office/drawing/2014/main" id="{97C01CC4-1699-40BE-983C-C94084CA7BD0}"/>
            </a:ext>
          </a:extLst>
        </xdr:cNvPr>
        <xdr:cNvSpPr txBox="1"/>
      </xdr:nvSpPr>
      <xdr:spPr>
        <a:xfrm>
          <a:off x="12611744" y="149455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5" name="正方形/長方形 684">
          <a:extLst>
            <a:ext uri="{FF2B5EF4-FFF2-40B4-BE49-F238E27FC236}">
              <a16:creationId xmlns:a16="http://schemas.microsoft.com/office/drawing/2014/main" id="{5038D684-F02C-4AFF-8F7E-DDCD99A8DE67}"/>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6" name="正方形/長方形 685">
          <a:extLst>
            <a:ext uri="{FF2B5EF4-FFF2-40B4-BE49-F238E27FC236}">
              <a16:creationId xmlns:a16="http://schemas.microsoft.com/office/drawing/2014/main" id="{7879BA15-BBFD-4912-8BC1-5A4F4FDA5E9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7" name="正方形/長方形 686">
          <a:extLst>
            <a:ext uri="{FF2B5EF4-FFF2-40B4-BE49-F238E27FC236}">
              <a16:creationId xmlns:a16="http://schemas.microsoft.com/office/drawing/2014/main" id="{421D9FB7-CAD7-4213-A89D-E230C7A998F5}"/>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8" name="正方形/長方形 687">
          <a:extLst>
            <a:ext uri="{FF2B5EF4-FFF2-40B4-BE49-F238E27FC236}">
              <a16:creationId xmlns:a16="http://schemas.microsoft.com/office/drawing/2014/main" id="{44A0CFB1-394E-4E78-9C18-2A04D102FADD}"/>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9" name="正方形/長方形 688">
          <a:extLst>
            <a:ext uri="{FF2B5EF4-FFF2-40B4-BE49-F238E27FC236}">
              <a16:creationId xmlns:a16="http://schemas.microsoft.com/office/drawing/2014/main" id="{ADD3D8C5-B8FB-45D8-B21D-2B76A184C8D2}"/>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90" name="正方形/長方形 689">
          <a:extLst>
            <a:ext uri="{FF2B5EF4-FFF2-40B4-BE49-F238E27FC236}">
              <a16:creationId xmlns:a16="http://schemas.microsoft.com/office/drawing/2014/main" id="{F329CE63-8CE6-415F-BB37-BC3251D0DF9A}"/>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91" name="正方形/長方形 690">
          <a:extLst>
            <a:ext uri="{FF2B5EF4-FFF2-40B4-BE49-F238E27FC236}">
              <a16:creationId xmlns:a16="http://schemas.microsoft.com/office/drawing/2014/main" id="{B057D9BB-EFDE-4444-A0E0-2B93C0AA7B35}"/>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2" name="正方形/長方形 691">
          <a:extLst>
            <a:ext uri="{FF2B5EF4-FFF2-40B4-BE49-F238E27FC236}">
              <a16:creationId xmlns:a16="http://schemas.microsoft.com/office/drawing/2014/main" id="{9F0CCC88-104F-421C-B2D6-7FBDE710F8D7}"/>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3" name="テキスト ボックス 692">
          <a:extLst>
            <a:ext uri="{FF2B5EF4-FFF2-40B4-BE49-F238E27FC236}">
              <a16:creationId xmlns:a16="http://schemas.microsoft.com/office/drawing/2014/main" id="{CDCAE7FA-0E94-422F-9F32-B9918B81EC03}"/>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4" name="直線コネクタ 693">
          <a:extLst>
            <a:ext uri="{FF2B5EF4-FFF2-40B4-BE49-F238E27FC236}">
              <a16:creationId xmlns:a16="http://schemas.microsoft.com/office/drawing/2014/main" id="{87038C1D-B27D-43F1-AC01-A3E35456193B}"/>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95" name="直線コネクタ 694">
          <a:extLst>
            <a:ext uri="{FF2B5EF4-FFF2-40B4-BE49-F238E27FC236}">
              <a16:creationId xmlns:a16="http://schemas.microsoft.com/office/drawing/2014/main" id="{DE558B2C-649B-4537-A908-99DB0B9F4A21}"/>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96" name="テキスト ボックス 695">
          <a:extLst>
            <a:ext uri="{FF2B5EF4-FFF2-40B4-BE49-F238E27FC236}">
              <a16:creationId xmlns:a16="http://schemas.microsoft.com/office/drawing/2014/main" id="{100DADB0-DD20-4F7D-9C3D-B3749AEABFF2}"/>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97" name="直線コネクタ 696">
          <a:extLst>
            <a:ext uri="{FF2B5EF4-FFF2-40B4-BE49-F238E27FC236}">
              <a16:creationId xmlns:a16="http://schemas.microsoft.com/office/drawing/2014/main" id="{562516D0-9755-4206-9751-1B47EE396A72}"/>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98" name="テキスト ボックス 697">
          <a:extLst>
            <a:ext uri="{FF2B5EF4-FFF2-40B4-BE49-F238E27FC236}">
              <a16:creationId xmlns:a16="http://schemas.microsoft.com/office/drawing/2014/main" id="{D8CABDF4-856E-4A44-9673-2C0FCABEA759}"/>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99" name="直線コネクタ 698">
          <a:extLst>
            <a:ext uri="{FF2B5EF4-FFF2-40B4-BE49-F238E27FC236}">
              <a16:creationId xmlns:a16="http://schemas.microsoft.com/office/drawing/2014/main" id="{DD0B4193-077D-4810-8DEF-91854C111246}"/>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00" name="テキスト ボックス 699">
          <a:extLst>
            <a:ext uri="{FF2B5EF4-FFF2-40B4-BE49-F238E27FC236}">
              <a16:creationId xmlns:a16="http://schemas.microsoft.com/office/drawing/2014/main" id="{B7397673-C4D8-4FCB-B716-202203643C47}"/>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01" name="直線コネクタ 700">
          <a:extLst>
            <a:ext uri="{FF2B5EF4-FFF2-40B4-BE49-F238E27FC236}">
              <a16:creationId xmlns:a16="http://schemas.microsoft.com/office/drawing/2014/main" id="{423AC3BF-C435-40E5-9DA7-B80C92639EB3}"/>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02" name="テキスト ボックス 701">
          <a:extLst>
            <a:ext uri="{FF2B5EF4-FFF2-40B4-BE49-F238E27FC236}">
              <a16:creationId xmlns:a16="http://schemas.microsoft.com/office/drawing/2014/main" id="{69710727-BC9E-4025-B9E0-052ED13A858B}"/>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3" name="直線コネクタ 702">
          <a:extLst>
            <a:ext uri="{FF2B5EF4-FFF2-40B4-BE49-F238E27FC236}">
              <a16:creationId xmlns:a16="http://schemas.microsoft.com/office/drawing/2014/main" id="{6FB737BF-EA03-45C4-ACF5-5211B1AABE98}"/>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4" name="テキスト ボックス 703">
          <a:extLst>
            <a:ext uri="{FF2B5EF4-FFF2-40B4-BE49-F238E27FC236}">
              <a16:creationId xmlns:a16="http://schemas.microsoft.com/office/drawing/2014/main" id="{48A98EBA-FB30-49FA-ADA4-C437C7B1BD31}"/>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5" name="【児童館】&#10;一人当たり面積グラフ枠">
          <a:extLst>
            <a:ext uri="{FF2B5EF4-FFF2-40B4-BE49-F238E27FC236}">
              <a16:creationId xmlns:a16="http://schemas.microsoft.com/office/drawing/2014/main" id="{9588A346-9D69-4818-9882-8DE67DD1494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81535</xdr:rowOff>
    </xdr:from>
    <xdr:to>
      <xdr:col>116</xdr:col>
      <xdr:colOff>62864</xdr:colOff>
      <xdr:row>86</xdr:row>
      <xdr:rowOff>10668</xdr:rowOff>
    </xdr:to>
    <xdr:cxnSp macro="">
      <xdr:nvCxnSpPr>
        <xdr:cNvPr id="706" name="直線コネクタ 705">
          <a:extLst>
            <a:ext uri="{FF2B5EF4-FFF2-40B4-BE49-F238E27FC236}">
              <a16:creationId xmlns:a16="http://schemas.microsoft.com/office/drawing/2014/main" id="{6A741DA6-1C87-477D-B8E3-A6ED92A860AA}"/>
            </a:ext>
          </a:extLst>
        </xdr:cNvPr>
        <xdr:cNvCxnSpPr/>
      </xdr:nvCxnSpPr>
      <xdr:spPr>
        <a:xfrm flipV="1">
          <a:off x="22160864" y="13626085"/>
          <a:ext cx="0" cy="11292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14495</xdr:rowOff>
    </xdr:from>
    <xdr:ext cx="469744" cy="259045"/>
    <xdr:sp macro="" textlink="">
      <xdr:nvSpPr>
        <xdr:cNvPr id="707" name="【児童館】&#10;一人当たり面積最小値テキスト">
          <a:extLst>
            <a:ext uri="{FF2B5EF4-FFF2-40B4-BE49-F238E27FC236}">
              <a16:creationId xmlns:a16="http://schemas.microsoft.com/office/drawing/2014/main" id="{3C3EBFE0-EB23-4F62-B4E2-846F0EBAEBC3}"/>
            </a:ext>
          </a:extLst>
        </xdr:cNvPr>
        <xdr:cNvSpPr txBox="1"/>
      </xdr:nvSpPr>
      <xdr:spPr>
        <a:xfrm>
          <a:off x="22199600" y="14759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10668</xdr:rowOff>
    </xdr:from>
    <xdr:to>
      <xdr:col>116</xdr:col>
      <xdr:colOff>152400</xdr:colOff>
      <xdr:row>86</xdr:row>
      <xdr:rowOff>10668</xdr:rowOff>
    </xdr:to>
    <xdr:cxnSp macro="">
      <xdr:nvCxnSpPr>
        <xdr:cNvPr id="708" name="直線コネクタ 707">
          <a:extLst>
            <a:ext uri="{FF2B5EF4-FFF2-40B4-BE49-F238E27FC236}">
              <a16:creationId xmlns:a16="http://schemas.microsoft.com/office/drawing/2014/main" id="{9C7C1595-40D2-4970-AE68-076D47A6BD5D}"/>
            </a:ext>
          </a:extLst>
        </xdr:cNvPr>
        <xdr:cNvCxnSpPr/>
      </xdr:nvCxnSpPr>
      <xdr:spPr>
        <a:xfrm>
          <a:off x="22072600" y="14755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28212</xdr:rowOff>
    </xdr:from>
    <xdr:ext cx="469744" cy="259045"/>
    <xdr:sp macro="" textlink="">
      <xdr:nvSpPr>
        <xdr:cNvPr id="709" name="【児童館】&#10;一人当たり面積最大値テキスト">
          <a:extLst>
            <a:ext uri="{FF2B5EF4-FFF2-40B4-BE49-F238E27FC236}">
              <a16:creationId xmlns:a16="http://schemas.microsoft.com/office/drawing/2014/main" id="{3BB1C562-B2CD-44C4-A761-4C945DFFAD85}"/>
            </a:ext>
          </a:extLst>
        </xdr:cNvPr>
        <xdr:cNvSpPr txBox="1"/>
      </xdr:nvSpPr>
      <xdr:spPr>
        <a:xfrm>
          <a:off x="22199600" y="13401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81535</xdr:rowOff>
    </xdr:from>
    <xdr:to>
      <xdr:col>116</xdr:col>
      <xdr:colOff>152400</xdr:colOff>
      <xdr:row>79</xdr:row>
      <xdr:rowOff>81535</xdr:rowOff>
    </xdr:to>
    <xdr:cxnSp macro="">
      <xdr:nvCxnSpPr>
        <xdr:cNvPr id="710" name="直線コネクタ 709">
          <a:extLst>
            <a:ext uri="{FF2B5EF4-FFF2-40B4-BE49-F238E27FC236}">
              <a16:creationId xmlns:a16="http://schemas.microsoft.com/office/drawing/2014/main" id="{A4C6EC22-886F-4012-971F-8CA755005AF4}"/>
            </a:ext>
          </a:extLst>
        </xdr:cNvPr>
        <xdr:cNvCxnSpPr/>
      </xdr:nvCxnSpPr>
      <xdr:spPr>
        <a:xfrm>
          <a:off x="22072600" y="13626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140479</xdr:rowOff>
    </xdr:from>
    <xdr:ext cx="469744" cy="259045"/>
    <xdr:sp macro="" textlink="">
      <xdr:nvSpPr>
        <xdr:cNvPr id="711" name="【児童館】&#10;一人当たり面積平均値テキスト">
          <a:extLst>
            <a:ext uri="{FF2B5EF4-FFF2-40B4-BE49-F238E27FC236}">
              <a16:creationId xmlns:a16="http://schemas.microsoft.com/office/drawing/2014/main" id="{5E17F01A-8FF2-4CF8-9B3F-A66C1D28C4A2}"/>
            </a:ext>
          </a:extLst>
        </xdr:cNvPr>
        <xdr:cNvSpPr txBox="1"/>
      </xdr:nvSpPr>
      <xdr:spPr>
        <a:xfrm>
          <a:off x="22199600" y="141993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117602</xdr:rowOff>
    </xdr:from>
    <xdr:to>
      <xdr:col>116</xdr:col>
      <xdr:colOff>114300</xdr:colOff>
      <xdr:row>84</xdr:row>
      <xdr:rowOff>47752</xdr:rowOff>
    </xdr:to>
    <xdr:sp macro="" textlink="">
      <xdr:nvSpPr>
        <xdr:cNvPr id="712" name="フローチャート: 判断 711">
          <a:extLst>
            <a:ext uri="{FF2B5EF4-FFF2-40B4-BE49-F238E27FC236}">
              <a16:creationId xmlns:a16="http://schemas.microsoft.com/office/drawing/2014/main" id="{D1971B99-39E5-4D64-B7CB-2D1BE06B825A}"/>
            </a:ext>
          </a:extLst>
        </xdr:cNvPr>
        <xdr:cNvSpPr/>
      </xdr:nvSpPr>
      <xdr:spPr>
        <a:xfrm>
          <a:off x="22110700" y="1434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117602</xdr:rowOff>
    </xdr:from>
    <xdr:to>
      <xdr:col>112</xdr:col>
      <xdr:colOff>38100</xdr:colOff>
      <xdr:row>84</xdr:row>
      <xdr:rowOff>47752</xdr:rowOff>
    </xdr:to>
    <xdr:sp macro="" textlink="">
      <xdr:nvSpPr>
        <xdr:cNvPr id="713" name="フローチャート: 判断 712">
          <a:extLst>
            <a:ext uri="{FF2B5EF4-FFF2-40B4-BE49-F238E27FC236}">
              <a16:creationId xmlns:a16="http://schemas.microsoft.com/office/drawing/2014/main" id="{2B255CA5-9953-4EB3-96CA-B2D90B03DE23}"/>
            </a:ext>
          </a:extLst>
        </xdr:cNvPr>
        <xdr:cNvSpPr/>
      </xdr:nvSpPr>
      <xdr:spPr>
        <a:xfrm>
          <a:off x="21272500" y="1434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135889</xdr:rowOff>
    </xdr:from>
    <xdr:to>
      <xdr:col>107</xdr:col>
      <xdr:colOff>101600</xdr:colOff>
      <xdr:row>84</xdr:row>
      <xdr:rowOff>66039</xdr:rowOff>
    </xdr:to>
    <xdr:sp macro="" textlink="">
      <xdr:nvSpPr>
        <xdr:cNvPr id="714" name="フローチャート: 判断 713">
          <a:extLst>
            <a:ext uri="{FF2B5EF4-FFF2-40B4-BE49-F238E27FC236}">
              <a16:creationId xmlns:a16="http://schemas.microsoft.com/office/drawing/2014/main" id="{8773C40C-6759-4519-BEE5-B22984447F04}"/>
            </a:ext>
          </a:extLst>
        </xdr:cNvPr>
        <xdr:cNvSpPr/>
      </xdr:nvSpPr>
      <xdr:spPr>
        <a:xfrm>
          <a:off x="20383500" y="1436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145035</xdr:rowOff>
    </xdr:from>
    <xdr:to>
      <xdr:col>102</xdr:col>
      <xdr:colOff>165100</xdr:colOff>
      <xdr:row>84</xdr:row>
      <xdr:rowOff>75185</xdr:rowOff>
    </xdr:to>
    <xdr:sp macro="" textlink="">
      <xdr:nvSpPr>
        <xdr:cNvPr id="715" name="フローチャート: 判断 714">
          <a:extLst>
            <a:ext uri="{FF2B5EF4-FFF2-40B4-BE49-F238E27FC236}">
              <a16:creationId xmlns:a16="http://schemas.microsoft.com/office/drawing/2014/main" id="{F0A973E5-B895-4502-A419-A8DC4578EB20}"/>
            </a:ext>
          </a:extLst>
        </xdr:cNvPr>
        <xdr:cNvSpPr/>
      </xdr:nvSpPr>
      <xdr:spPr>
        <a:xfrm>
          <a:off x="19494500" y="14375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135889</xdr:rowOff>
    </xdr:from>
    <xdr:to>
      <xdr:col>98</xdr:col>
      <xdr:colOff>38100</xdr:colOff>
      <xdr:row>84</xdr:row>
      <xdr:rowOff>66039</xdr:rowOff>
    </xdr:to>
    <xdr:sp macro="" textlink="">
      <xdr:nvSpPr>
        <xdr:cNvPr id="716" name="フローチャート: 判断 715">
          <a:extLst>
            <a:ext uri="{FF2B5EF4-FFF2-40B4-BE49-F238E27FC236}">
              <a16:creationId xmlns:a16="http://schemas.microsoft.com/office/drawing/2014/main" id="{5FCB97BD-59B8-46C1-B857-790603B793F7}"/>
            </a:ext>
          </a:extLst>
        </xdr:cNvPr>
        <xdr:cNvSpPr/>
      </xdr:nvSpPr>
      <xdr:spPr>
        <a:xfrm>
          <a:off x="18605500" y="1436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7" name="テキスト ボックス 716">
          <a:extLst>
            <a:ext uri="{FF2B5EF4-FFF2-40B4-BE49-F238E27FC236}">
              <a16:creationId xmlns:a16="http://schemas.microsoft.com/office/drawing/2014/main" id="{EAED927B-2D57-4FBD-B73F-91AD2BEAFD37}"/>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8" name="テキスト ボックス 717">
          <a:extLst>
            <a:ext uri="{FF2B5EF4-FFF2-40B4-BE49-F238E27FC236}">
              <a16:creationId xmlns:a16="http://schemas.microsoft.com/office/drawing/2014/main" id="{DAD39B66-1714-4C71-B81C-E893A6A2A629}"/>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9" name="テキスト ボックス 718">
          <a:extLst>
            <a:ext uri="{FF2B5EF4-FFF2-40B4-BE49-F238E27FC236}">
              <a16:creationId xmlns:a16="http://schemas.microsoft.com/office/drawing/2014/main" id="{D5513757-758D-42A6-A44D-E62C5C4D83F6}"/>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20" name="テキスト ボックス 719">
          <a:extLst>
            <a:ext uri="{FF2B5EF4-FFF2-40B4-BE49-F238E27FC236}">
              <a16:creationId xmlns:a16="http://schemas.microsoft.com/office/drawing/2014/main" id="{9109F7D2-31C0-4B3C-833C-413B7EF35A39}"/>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1" name="テキスト ボックス 720">
          <a:extLst>
            <a:ext uri="{FF2B5EF4-FFF2-40B4-BE49-F238E27FC236}">
              <a16:creationId xmlns:a16="http://schemas.microsoft.com/office/drawing/2014/main" id="{9BC676CD-8883-435D-A7E2-E991C6BC1D92}"/>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33020</xdr:rowOff>
    </xdr:from>
    <xdr:to>
      <xdr:col>116</xdr:col>
      <xdr:colOff>114300</xdr:colOff>
      <xdr:row>84</xdr:row>
      <xdr:rowOff>134620</xdr:rowOff>
    </xdr:to>
    <xdr:sp macro="" textlink="">
      <xdr:nvSpPr>
        <xdr:cNvPr id="722" name="楕円 721">
          <a:extLst>
            <a:ext uri="{FF2B5EF4-FFF2-40B4-BE49-F238E27FC236}">
              <a16:creationId xmlns:a16="http://schemas.microsoft.com/office/drawing/2014/main" id="{9D160275-4E41-4946-8873-80FB88BD73B4}"/>
            </a:ext>
          </a:extLst>
        </xdr:cNvPr>
        <xdr:cNvSpPr/>
      </xdr:nvSpPr>
      <xdr:spPr>
        <a:xfrm>
          <a:off x="22110700" y="1443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11447</xdr:rowOff>
    </xdr:from>
    <xdr:ext cx="469744" cy="259045"/>
    <xdr:sp macro="" textlink="">
      <xdr:nvSpPr>
        <xdr:cNvPr id="723" name="【児童館】&#10;一人当たり面積該当値テキスト">
          <a:extLst>
            <a:ext uri="{FF2B5EF4-FFF2-40B4-BE49-F238E27FC236}">
              <a16:creationId xmlns:a16="http://schemas.microsoft.com/office/drawing/2014/main" id="{6BBAAF6B-9F87-4061-BB23-E1E779375E59}"/>
            </a:ext>
          </a:extLst>
        </xdr:cNvPr>
        <xdr:cNvSpPr txBox="1"/>
      </xdr:nvSpPr>
      <xdr:spPr>
        <a:xfrm>
          <a:off x="22199600" y="1441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37592</xdr:rowOff>
    </xdr:from>
    <xdr:to>
      <xdr:col>112</xdr:col>
      <xdr:colOff>38100</xdr:colOff>
      <xdr:row>84</xdr:row>
      <xdr:rowOff>139192</xdr:rowOff>
    </xdr:to>
    <xdr:sp macro="" textlink="">
      <xdr:nvSpPr>
        <xdr:cNvPr id="724" name="楕円 723">
          <a:extLst>
            <a:ext uri="{FF2B5EF4-FFF2-40B4-BE49-F238E27FC236}">
              <a16:creationId xmlns:a16="http://schemas.microsoft.com/office/drawing/2014/main" id="{BFE12A53-E1C8-4F0B-801A-43DA214CA140}"/>
            </a:ext>
          </a:extLst>
        </xdr:cNvPr>
        <xdr:cNvSpPr/>
      </xdr:nvSpPr>
      <xdr:spPr>
        <a:xfrm>
          <a:off x="21272500" y="14439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83820</xdr:rowOff>
    </xdr:from>
    <xdr:to>
      <xdr:col>116</xdr:col>
      <xdr:colOff>63500</xdr:colOff>
      <xdr:row>84</xdr:row>
      <xdr:rowOff>88392</xdr:rowOff>
    </xdr:to>
    <xdr:cxnSp macro="">
      <xdr:nvCxnSpPr>
        <xdr:cNvPr id="725" name="直線コネクタ 724">
          <a:extLst>
            <a:ext uri="{FF2B5EF4-FFF2-40B4-BE49-F238E27FC236}">
              <a16:creationId xmlns:a16="http://schemas.microsoft.com/office/drawing/2014/main" id="{54499BF5-694F-4F04-ADF8-E59D5D81563C}"/>
            </a:ext>
          </a:extLst>
        </xdr:cNvPr>
        <xdr:cNvCxnSpPr/>
      </xdr:nvCxnSpPr>
      <xdr:spPr>
        <a:xfrm flipV="1">
          <a:off x="21323300" y="14485620"/>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42163</xdr:rowOff>
    </xdr:from>
    <xdr:to>
      <xdr:col>107</xdr:col>
      <xdr:colOff>101600</xdr:colOff>
      <xdr:row>84</xdr:row>
      <xdr:rowOff>143763</xdr:rowOff>
    </xdr:to>
    <xdr:sp macro="" textlink="">
      <xdr:nvSpPr>
        <xdr:cNvPr id="726" name="楕円 725">
          <a:extLst>
            <a:ext uri="{FF2B5EF4-FFF2-40B4-BE49-F238E27FC236}">
              <a16:creationId xmlns:a16="http://schemas.microsoft.com/office/drawing/2014/main" id="{62E0387D-1B27-4FCA-AA55-71EC4841D755}"/>
            </a:ext>
          </a:extLst>
        </xdr:cNvPr>
        <xdr:cNvSpPr/>
      </xdr:nvSpPr>
      <xdr:spPr>
        <a:xfrm>
          <a:off x="20383500" y="14443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88392</xdr:rowOff>
    </xdr:from>
    <xdr:to>
      <xdr:col>111</xdr:col>
      <xdr:colOff>177800</xdr:colOff>
      <xdr:row>84</xdr:row>
      <xdr:rowOff>92963</xdr:rowOff>
    </xdr:to>
    <xdr:cxnSp macro="">
      <xdr:nvCxnSpPr>
        <xdr:cNvPr id="727" name="直線コネクタ 726">
          <a:extLst>
            <a:ext uri="{FF2B5EF4-FFF2-40B4-BE49-F238E27FC236}">
              <a16:creationId xmlns:a16="http://schemas.microsoft.com/office/drawing/2014/main" id="{0E4DB5B9-4A13-4BFA-BB18-8D8FA2EE404E}"/>
            </a:ext>
          </a:extLst>
        </xdr:cNvPr>
        <xdr:cNvCxnSpPr/>
      </xdr:nvCxnSpPr>
      <xdr:spPr>
        <a:xfrm flipV="1">
          <a:off x="20434300" y="14490192"/>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42163</xdr:rowOff>
    </xdr:from>
    <xdr:to>
      <xdr:col>102</xdr:col>
      <xdr:colOff>165100</xdr:colOff>
      <xdr:row>84</xdr:row>
      <xdr:rowOff>143763</xdr:rowOff>
    </xdr:to>
    <xdr:sp macro="" textlink="">
      <xdr:nvSpPr>
        <xdr:cNvPr id="728" name="楕円 727">
          <a:extLst>
            <a:ext uri="{FF2B5EF4-FFF2-40B4-BE49-F238E27FC236}">
              <a16:creationId xmlns:a16="http://schemas.microsoft.com/office/drawing/2014/main" id="{99BD2E45-1A91-41AB-83EE-14EBE381C2ED}"/>
            </a:ext>
          </a:extLst>
        </xdr:cNvPr>
        <xdr:cNvSpPr/>
      </xdr:nvSpPr>
      <xdr:spPr>
        <a:xfrm>
          <a:off x="19494500" y="14443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92963</xdr:rowOff>
    </xdr:from>
    <xdr:to>
      <xdr:col>107</xdr:col>
      <xdr:colOff>50800</xdr:colOff>
      <xdr:row>84</xdr:row>
      <xdr:rowOff>92963</xdr:rowOff>
    </xdr:to>
    <xdr:cxnSp macro="">
      <xdr:nvCxnSpPr>
        <xdr:cNvPr id="729" name="直線コネクタ 728">
          <a:extLst>
            <a:ext uri="{FF2B5EF4-FFF2-40B4-BE49-F238E27FC236}">
              <a16:creationId xmlns:a16="http://schemas.microsoft.com/office/drawing/2014/main" id="{8A69DA18-075B-4349-8329-4BE0D225431C}"/>
            </a:ext>
          </a:extLst>
        </xdr:cNvPr>
        <xdr:cNvCxnSpPr/>
      </xdr:nvCxnSpPr>
      <xdr:spPr>
        <a:xfrm>
          <a:off x="19545300" y="1449476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51308</xdr:rowOff>
    </xdr:from>
    <xdr:to>
      <xdr:col>98</xdr:col>
      <xdr:colOff>38100</xdr:colOff>
      <xdr:row>84</xdr:row>
      <xdr:rowOff>152908</xdr:rowOff>
    </xdr:to>
    <xdr:sp macro="" textlink="">
      <xdr:nvSpPr>
        <xdr:cNvPr id="730" name="楕円 729">
          <a:extLst>
            <a:ext uri="{FF2B5EF4-FFF2-40B4-BE49-F238E27FC236}">
              <a16:creationId xmlns:a16="http://schemas.microsoft.com/office/drawing/2014/main" id="{FF7E8E15-E51B-476A-8350-F582F7051145}"/>
            </a:ext>
          </a:extLst>
        </xdr:cNvPr>
        <xdr:cNvSpPr/>
      </xdr:nvSpPr>
      <xdr:spPr>
        <a:xfrm>
          <a:off x="18605500" y="14453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92963</xdr:rowOff>
    </xdr:from>
    <xdr:to>
      <xdr:col>102</xdr:col>
      <xdr:colOff>114300</xdr:colOff>
      <xdr:row>84</xdr:row>
      <xdr:rowOff>102108</xdr:rowOff>
    </xdr:to>
    <xdr:cxnSp macro="">
      <xdr:nvCxnSpPr>
        <xdr:cNvPr id="731" name="直線コネクタ 730">
          <a:extLst>
            <a:ext uri="{FF2B5EF4-FFF2-40B4-BE49-F238E27FC236}">
              <a16:creationId xmlns:a16="http://schemas.microsoft.com/office/drawing/2014/main" id="{AF246AE9-B26F-44DF-9BD7-3864EC61507F}"/>
            </a:ext>
          </a:extLst>
        </xdr:cNvPr>
        <xdr:cNvCxnSpPr/>
      </xdr:nvCxnSpPr>
      <xdr:spPr>
        <a:xfrm flipV="1">
          <a:off x="18656300" y="14494763"/>
          <a:ext cx="8890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64279</xdr:rowOff>
    </xdr:from>
    <xdr:ext cx="469744" cy="259045"/>
    <xdr:sp macro="" textlink="">
      <xdr:nvSpPr>
        <xdr:cNvPr id="732" name="n_1aveValue【児童館】&#10;一人当たり面積">
          <a:extLst>
            <a:ext uri="{FF2B5EF4-FFF2-40B4-BE49-F238E27FC236}">
              <a16:creationId xmlns:a16="http://schemas.microsoft.com/office/drawing/2014/main" id="{44792E1C-876F-480A-BA32-7477C3CC5A25}"/>
            </a:ext>
          </a:extLst>
        </xdr:cNvPr>
        <xdr:cNvSpPr txBox="1"/>
      </xdr:nvSpPr>
      <xdr:spPr>
        <a:xfrm>
          <a:off x="21075727" y="14123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82566</xdr:rowOff>
    </xdr:from>
    <xdr:ext cx="469744" cy="259045"/>
    <xdr:sp macro="" textlink="">
      <xdr:nvSpPr>
        <xdr:cNvPr id="733" name="n_2aveValue【児童館】&#10;一人当たり面積">
          <a:extLst>
            <a:ext uri="{FF2B5EF4-FFF2-40B4-BE49-F238E27FC236}">
              <a16:creationId xmlns:a16="http://schemas.microsoft.com/office/drawing/2014/main" id="{3F7E5C8A-38F2-487E-87FD-3705EC841338}"/>
            </a:ext>
          </a:extLst>
        </xdr:cNvPr>
        <xdr:cNvSpPr txBox="1"/>
      </xdr:nvSpPr>
      <xdr:spPr>
        <a:xfrm>
          <a:off x="20199427" y="14141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91712</xdr:rowOff>
    </xdr:from>
    <xdr:ext cx="469744" cy="259045"/>
    <xdr:sp macro="" textlink="">
      <xdr:nvSpPr>
        <xdr:cNvPr id="734" name="n_3aveValue【児童館】&#10;一人当たり面積">
          <a:extLst>
            <a:ext uri="{FF2B5EF4-FFF2-40B4-BE49-F238E27FC236}">
              <a16:creationId xmlns:a16="http://schemas.microsoft.com/office/drawing/2014/main" id="{E44AE9C3-12F1-45B7-84D8-B796D6BCCDF6}"/>
            </a:ext>
          </a:extLst>
        </xdr:cNvPr>
        <xdr:cNvSpPr txBox="1"/>
      </xdr:nvSpPr>
      <xdr:spPr>
        <a:xfrm>
          <a:off x="19310427" y="14150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82566</xdr:rowOff>
    </xdr:from>
    <xdr:ext cx="469744" cy="259045"/>
    <xdr:sp macro="" textlink="">
      <xdr:nvSpPr>
        <xdr:cNvPr id="735" name="n_4aveValue【児童館】&#10;一人当たり面積">
          <a:extLst>
            <a:ext uri="{FF2B5EF4-FFF2-40B4-BE49-F238E27FC236}">
              <a16:creationId xmlns:a16="http://schemas.microsoft.com/office/drawing/2014/main" id="{5697847B-09F0-47B5-B386-7A214BAE14B5}"/>
            </a:ext>
          </a:extLst>
        </xdr:cNvPr>
        <xdr:cNvSpPr txBox="1"/>
      </xdr:nvSpPr>
      <xdr:spPr>
        <a:xfrm>
          <a:off x="18421427" y="14141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130319</xdr:rowOff>
    </xdr:from>
    <xdr:ext cx="469744" cy="259045"/>
    <xdr:sp macro="" textlink="">
      <xdr:nvSpPr>
        <xdr:cNvPr id="736" name="n_1mainValue【児童館】&#10;一人当たり面積">
          <a:extLst>
            <a:ext uri="{FF2B5EF4-FFF2-40B4-BE49-F238E27FC236}">
              <a16:creationId xmlns:a16="http://schemas.microsoft.com/office/drawing/2014/main" id="{2829457B-4FBF-46F9-815E-FB79F7CA98C5}"/>
            </a:ext>
          </a:extLst>
        </xdr:cNvPr>
        <xdr:cNvSpPr txBox="1"/>
      </xdr:nvSpPr>
      <xdr:spPr>
        <a:xfrm>
          <a:off x="21075727" y="14532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134890</xdr:rowOff>
    </xdr:from>
    <xdr:ext cx="469744" cy="259045"/>
    <xdr:sp macro="" textlink="">
      <xdr:nvSpPr>
        <xdr:cNvPr id="737" name="n_2mainValue【児童館】&#10;一人当たり面積">
          <a:extLst>
            <a:ext uri="{FF2B5EF4-FFF2-40B4-BE49-F238E27FC236}">
              <a16:creationId xmlns:a16="http://schemas.microsoft.com/office/drawing/2014/main" id="{32F1BAD8-FDBC-4BF8-B120-7E6097962940}"/>
            </a:ext>
          </a:extLst>
        </xdr:cNvPr>
        <xdr:cNvSpPr txBox="1"/>
      </xdr:nvSpPr>
      <xdr:spPr>
        <a:xfrm>
          <a:off x="20199427" y="14536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134890</xdr:rowOff>
    </xdr:from>
    <xdr:ext cx="469744" cy="259045"/>
    <xdr:sp macro="" textlink="">
      <xdr:nvSpPr>
        <xdr:cNvPr id="738" name="n_3mainValue【児童館】&#10;一人当たり面積">
          <a:extLst>
            <a:ext uri="{FF2B5EF4-FFF2-40B4-BE49-F238E27FC236}">
              <a16:creationId xmlns:a16="http://schemas.microsoft.com/office/drawing/2014/main" id="{23AB9B88-8A31-4FA0-A9AE-92D8437AB8A9}"/>
            </a:ext>
          </a:extLst>
        </xdr:cNvPr>
        <xdr:cNvSpPr txBox="1"/>
      </xdr:nvSpPr>
      <xdr:spPr>
        <a:xfrm>
          <a:off x="19310427" y="14536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144035</xdr:rowOff>
    </xdr:from>
    <xdr:ext cx="469744" cy="259045"/>
    <xdr:sp macro="" textlink="">
      <xdr:nvSpPr>
        <xdr:cNvPr id="739" name="n_4mainValue【児童館】&#10;一人当たり面積">
          <a:extLst>
            <a:ext uri="{FF2B5EF4-FFF2-40B4-BE49-F238E27FC236}">
              <a16:creationId xmlns:a16="http://schemas.microsoft.com/office/drawing/2014/main" id="{630ABA09-8921-42A4-9185-C29037349B11}"/>
            </a:ext>
          </a:extLst>
        </xdr:cNvPr>
        <xdr:cNvSpPr txBox="1"/>
      </xdr:nvSpPr>
      <xdr:spPr>
        <a:xfrm>
          <a:off x="18421427" y="14545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40" name="正方形/長方形 739">
          <a:extLst>
            <a:ext uri="{FF2B5EF4-FFF2-40B4-BE49-F238E27FC236}">
              <a16:creationId xmlns:a16="http://schemas.microsoft.com/office/drawing/2014/main" id="{345110D2-0612-4633-8718-EA30690513BD}"/>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1" name="正方形/長方形 740">
          <a:extLst>
            <a:ext uri="{FF2B5EF4-FFF2-40B4-BE49-F238E27FC236}">
              <a16:creationId xmlns:a16="http://schemas.microsoft.com/office/drawing/2014/main" id="{609B8D7C-4BD0-4D86-A2F4-E521925599CB}"/>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2" name="正方形/長方形 741">
          <a:extLst>
            <a:ext uri="{FF2B5EF4-FFF2-40B4-BE49-F238E27FC236}">
              <a16:creationId xmlns:a16="http://schemas.microsoft.com/office/drawing/2014/main" id="{985B78EC-8C4D-4855-B795-851AFECDFC2C}"/>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3" name="正方形/長方形 742">
          <a:extLst>
            <a:ext uri="{FF2B5EF4-FFF2-40B4-BE49-F238E27FC236}">
              <a16:creationId xmlns:a16="http://schemas.microsoft.com/office/drawing/2014/main" id="{57FA4B8F-6B0A-4F82-BF69-3FFADD607371}"/>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4" name="正方形/長方形 743">
          <a:extLst>
            <a:ext uri="{FF2B5EF4-FFF2-40B4-BE49-F238E27FC236}">
              <a16:creationId xmlns:a16="http://schemas.microsoft.com/office/drawing/2014/main" id="{7D94CE0D-6E6A-49F7-9FA3-4EB53F0FF7A4}"/>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5" name="正方形/長方形 744">
          <a:extLst>
            <a:ext uri="{FF2B5EF4-FFF2-40B4-BE49-F238E27FC236}">
              <a16:creationId xmlns:a16="http://schemas.microsoft.com/office/drawing/2014/main" id="{A281BA9C-3EF1-4CAF-AE67-3B10481043D1}"/>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6" name="正方形/長方形 745">
          <a:extLst>
            <a:ext uri="{FF2B5EF4-FFF2-40B4-BE49-F238E27FC236}">
              <a16:creationId xmlns:a16="http://schemas.microsoft.com/office/drawing/2014/main" id="{2379A831-7A31-4FED-93EC-BF41E199FD0F}"/>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7" name="正方形/長方形 746">
          <a:extLst>
            <a:ext uri="{FF2B5EF4-FFF2-40B4-BE49-F238E27FC236}">
              <a16:creationId xmlns:a16="http://schemas.microsoft.com/office/drawing/2014/main" id="{C0FEF1AD-60FD-4517-ADCD-DD172FE62DA8}"/>
            </a:ext>
          </a:extLst>
        </xdr:cNvPr>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748" name="正方形/長方形 747">
          <a:extLst>
            <a:ext uri="{FF2B5EF4-FFF2-40B4-BE49-F238E27FC236}">
              <a16:creationId xmlns:a16="http://schemas.microsoft.com/office/drawing/2014/main" id="{9579F8A2-C06D-4417-9EB0-58C14AE7DBB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49" name="正方形/長方形 748">
          <a:extLst>
            <a:ext uri="{FF2B5EF4-FFF2-40B4-BE49-F238E27FC236}">
              <a16:creationId xmlns:a16="http://schemas.microsoft.com/office/drawing/2014/main" id="{3105CECF-ABAC-4EEE-8F8E-C9DEE83FCABA}"/>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50" name="正方形/長方形 749">
          <a:extLst>
            <a:ext uri="{FF2B5EF4-FFF2-40B4-BE49-F238E27FC236}">
              <a16:creationId xmlns:a16="http://schemas.microsoft.com/office/drawing/2014/main" id="{07D9631E-39B1-4515-AB89-61524B1520B9}"/>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51" name="正方形/長方形 750">
          <a:extLst>
            <a:ext uri="{FF2B5EF4-FFF2-40B4-BE49-F238E27FC236}">
              <a16:creationId xmlns:a16="http://schemas.microsoft.com/office/drawing/2014/main" id="{67CE2BA1-E98E-44C9-A0F4-CAFF9FF28355}"/>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52" name="正方形/長方形 751">
          <a:extLst>
            <a:ext uri="{FF2B5EF4-FFF2-40B4-BE49-F238E27FC236}">
              <a16:creationId xmlns:a16="http://schemas.microsoft.com/office/drawing/2014/main" id="{D1665FCC-9524-4D4B-BE56-6814C74E3F86}"/>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53" name="正方形/長方形 752">
          <a:extLst>
            <a:ext uri="{FF2B5EF4-FFF2-40B4-BE49-F238E27FC236}">
              <a16:creationId xmlns:a16="http://schemas.microsoft.com/office/drawing/2014/main" id="{F78E26BA-320F-46D0-8894-B25A9CC8C36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54" name="正方形/長方形 753">
          <a:extLst>
            <a:ext uri="{FF2B5EF4-FFF2-40B4-BE49-F238E27FC236}">
              <a16:creationId xmlns:a16="http://schemas.microsoft.com/office/drawing/2014/main" id="{22470064-27FD-4997-ABFE-0E2FA584A71F}"/>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55" name="正方形/長方形 754">
          <a:extLst>
            <a:ext uri="{FF2B5EF4-FFF2-40B4-BE49-F238E27FC236}">
              <a16:creationId xmlns:a16="http://schemas.microsoft.com/office/drawing/2014/main" id="{ADC6AEC7-4BF8-4A14-B9E8-D437B6369C00}"/>
            </a:ext>
          </a:extLst>
        </xdr:cNvPr>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756" name="正方形/長方形 755">
          <a:extLst>
            <a:ext uri="{FF2B5EF4-FFF2-40B4-BE49-F238E27FC236}">
              <a16:creationId xmlns:a16="http://schemas.microsoft.com/office/drawing/2014/main" id="{497304FC-B3FA-4E28-A5F2-E3A04692C95D}"/>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7" name="正方形/長方形 756">
          <a:extLst>
            <a:ext uri="{FF2B5EF4-FFF2-40B4-BE49-F238E27FC236}">
              <a16:creationId xmlns:a16="http://schemas.microsoft.com/office/drawing/2014/main" id="{61295A79-96C6-4A63-9271-41F486CEDC8D}"/>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8" name="テキスト ボックス 757">
          <a:extLst>
            <a:ext uri="{FF2B5EF4-FFF2-40B4-BE49-F238E27FC236}">
              <a16:creationId xmlns:a16="http://schemas.microsoft.com/office/drawing/2014/main" id="{C9640FAD-64D8-4836-B2B2-0FDFDFF728CD}"/>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学校施設</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や</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児童館</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の有形固定資産減価償却率について、類似団体や北海道平均と比較して極めて高い数値を示している。学校施設や児童館については、施設の長寿命化を図るべく、改修や修繕工事を実施している。しかし、経年劣化も見られることから、建て替えについても検討していきたい。</a:t>
          </a:r>
        </a:p>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道路</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や</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橋りょう・トンネル</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の有形固定資産減価償却率についても、類似団体や北海道平均と比較して若干高い数値を示している。橋りょうについては、長寿命化計画を基に長寿命化修繕工事を実施しており、道路も優先順位を設けながら修繕工事を実施している。今後も限られた予算の中で継続して実施していきたい。</a:t>
          </a:r>
        </a:p>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公営住宅</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の有形固定資産減価償却率について、類似団体と比較して同水準の数値を示している。長寿命化計画を基に計画的な改修や除去が進められており、今後も継続して実施していきたい。</a:t>
          </a:r>
        </a:p>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認定子ども園・幼稚園・保育所</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の有形固定資産減価償却率について、類似団体や北海道平均と比較して低い数値を示している。当町の認定子ども園は、平成２３年に建築された比較的新しい施設であることから、建て替えや長寿命化等の検討は不要と考えてい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1FC9F0F8-034A-4411-8617-482DCFBA0336}"/>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3B9CC966-44FD-47B4-86E5-DE79CB7B406C}"/>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4BF624CF-ED60-411C-AD40-2B614A9D8C1C}"/>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415540E4-DF1B-42FB-A99A-A4D2E3BBCFCC}"/>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北海道新冠町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1994F6C4-8440-49B4-8EC0-17E8CDFB62C7}"/>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B2BD5EE5-B527-45A4-A511-7DDD55D463E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A728B006-1C15-4F38-BC58-37CB1DE7CD9A}"/>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ED85AAC3-6645-4518-8DB1-3E05BB451F43}"/>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5A05F4E5-16B9-4CAF-BA8C-7FADF19B90A6}"/>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CC55DED-BEFB-4D29-96BE-D1F4CE937BE5}"/>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5,392
5,226
585.81
7,258,304
7,169,676
87,068
3,457,168
5,981,756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BC3E6B1C-A7B7-494A-B591-5FC5450C3BF5}"/>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3BA159A9-54E6-4D18-9451-B68B2D266444}"/>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B05B1BC-B8E4-4876-AB04-7B57F26A43AD}"/>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7.5
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2F570812-42E6-4D87-A6F8-FFFB6B20A1C9}"/>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64452EC9-570F-402F-BFFF-8D81F4AE44AD}"/>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76553F33-6627-4DCC-9259-69DBCF2F23CA}"/>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B04B5454-285E-4861-85CA-B04FAE5464E9}"/>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DB0502D1-E7C5-4E57-90BA-95B3413E7EA8}"/>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A1F0B1AA-69F8-4C4E-A655-071B7988AD4A}"/>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F4F4B1D8-BF3C-42DA-AA13-8AEF0BE5FF4C}"/>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CEA7BD2B-0125-43DE-98CA-420E8AB834C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56648C8B-CA5E-4F9A-9986-673706C01D89}"/>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F244FF5C-7EB9-44F9-8A82-964898227F68}"/>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C6A7BAD6-70F8-4C3F-82FE-92D74EBD09A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206F8B30-A416-4A1E-8A93-03067981619A}"/>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ECAA1CD0-4060-421C-B723-D4C5134392AA}"/>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38791EC-AA45-4BD7-91F7-2CA1FBA514B7}"/>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DEDA95F6-7280-4508-BB9F-D12F497B497E}"/>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5AB3AA7-DCC5-416A-9A68-8FD1B70FEE5B}"/>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902F2DD7-175E-46BB-88BE-006FE43C76A1}"/>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EFD7A1D8-FD99-456A-AA22-F262B8405BB9}"/>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CAD3EB36-E993-4F69-9E39-145CB20D7235}"/>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91A5200F-32C1-4E27-A1BD-398FB35D501A}"/>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D35A8B5B-F769-41C0-9D61-BFC1316CE1EB}"/>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B5DC0646-89EE-40CD-965D-DF8CBD768442}"/>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DB4ADF9-3E77-424A-8A17-66D670D82BF9}"/>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D93D7220-3BF9-427B-BA6B-1CAF2E433DB6}"/>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95E908C1-607A-4780-8859-5F49588C0438}"/>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97AA831F-C8FD-49D1-8CC1-815CF170B843}"/>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a:extLst>
            <a:ext uri="{FF2B5EF4-FFF2-40B4-BE49-F238E27FC236}">
              <a16:creationId xmlns:a16="http://schemas.microsoft.com/office/drawing/2014/main" id="{FBC94BDE-E2A5-4272-A2FD-77B638BB05B1}"/>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a:extLst>
            <a:ext uri="{FF2B5EF4-FFF2-40B4-BE49-F238E27FC236}">
              <a16:creationId xmlns:a16="http://schemas.microsoft.com/office/drawing/2014/main" id="{30B1DD7A-9A6C-4DAC-B25E-8842492735E5}"/>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a:extLst>
            <a:ext uri="{FF2B5EF4-FFF2-40B4-BE49-F238E27FC236}">
              <a16:creationId xmlns:a16="http://schemas.microsoft.com/office/drawing/2014/main" id="{22F0DA42-2C14-4084-9071-6D5DC2D34FA9}"/>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a:extLst>
            <a:ext uri="{FF2B5EF4-FFF2-40B4-BE49-F238E27FC236}">
              <a16:creationId xmlns:a16="http://schemas.microsoft.com/office/drawing/2014/main" id="{007D729A-2C57-48E4-8DD2-E95D68660162}"/>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a:extLst>
            <a:ext uri="{FF2B5EF4-FFF2-40B4-BE49-F238E27FC236}">
              <a16:creationId xmlns:a16="http://schemas.microsoft.com/office/drawing/2014/main" id="{F60CD072-A726-4460-87C4-6AA2F01EF71B}"/>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a:extLst>
            <a:ext uri="{FF2B5EF4-FFF2-40B4-BE49-F238E27FC236}">
              <a16:creationId xmlns:a16="http://schemas.microsoft.com/office/drawing/2014/main" id="{D2BC636D-CE76-493B-80B3-ED6DC53EC9FF}"/>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a:extLst>
            <a:ext uri="{FF2B5EF4-FFF2-40B4-BE49-F238E27FC236}">
              <a16:creationId xmlns:a16="http://schemas.microsoft.com/office/drawing/2014/main" id="{B09BB551-9E60-4A1F-A1A5-23B195E6098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a:extLst>
            <a:ext uri="{FF2B5EF4-FFF2-40B4-BE49-F238E27FC236}">
              <a16:creationId xmlns:a16="http://schemas.microsoft.com/office/drawing/2014/main" id="{9335C1D1-B335-47A5-91AC-CC289FCA552B}"/>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a:extLst>
            <a:ext uri="{FF2B5EF4-FFF2-40B4-BE49-F238E27FC236}">
              <a16:creationId xmlns:a16="http://schemas.microsoft.com/office/drawing/2014/main" id="{41620482-0CA2-47D2-9A92-53F9448810CA}"/>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a:extLst>
            <a:ext uri="{FF2B5EF4-FFF2-40B4-BE49-F238E27FC236}">
              <a16:creationId xmlns:a16="http://schemas.microsoft.com/office/drawing/2014/main" id="{316FD009-7147-4455-98B8-9C5AEC48FCC1}"/>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a:extLst>
            <a:ext uri="{FF2B5EF4-FFF2-40B4-BE49-F238E27FC236}">
              <a16:creationId xmlns:a16="http://schemas.microsoft.com/office/drawing/2014/main" id="{C9B427AC-2D66-4C3A-BE70-9E89496E5817}"/>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a:extLst>
            <a:ext uri="{FF2B5EF4-FFF2-40B4-BE49-F238E27FC236}">
              <a16:creationId xmlns:a16="http://schemas.microsoft.com/office/drawing/2014/main" id="{980A69F1-97E4-4E78-8FF7-3EDC25993A4C}"/>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a:extLst>
            <a:ext uri="{FF2B5EF4-FFF2-40B4-BE49-F238E27FC236}">
              <a16:creationId xmlns:a16="http://schemas.microsoft.com/office/drawing/2014/main" id="{B9A0B1F9-EAED-4BDA-B004-9930B8683593}"/>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a:extLst>
            <a:ext uri="{FF2B5EF4-FFF2-40B4-BE49-F238E27FC236}">
              <a16:creationId xmlns:a16="http://schemas.microsoft.com/office/drawing/2014/main" id="{221FE8D0-C600-450A-89CC-72EA6E6B1782}"/>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a:extLst>
            <a:ext uri="{FF2B5EF4-FFF2-40B4-BE49-F238E27FC236}">
              <a16:creationId xmlns:a16="http://schemas.microsoft.com/office/drawing/2014/main" id="{F32A6016-7051-45CC-9516-5236B847A784}"/>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a:extLst>
            <a:ext uri="{FF2B5EF4-FFF2-40B4-BE49-F238E27FC236}">
              <a16:creationId xmlns:a16="http://schemas.microsoft.com/office/drawing/2014/main" id="{B675341A-0326-4E0A-9F20-B986D41A0917}"/>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a:extLst>
            <a:ext uri="{FF2B5EF4-FFF2-40B4-BE49-F238E27FC236}">
              <a16:creationId xmlns:a16="http://schemas.microsoft.com/office/drawing/2014/main" id="{2BD004EF-7E2E-4487-A258-2CEA225B2A48}"/>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a:extLst>
            <a:ext uri="{FF2B5EF4-FFF2-40B4-BE49-F238E27FC236}">
              <a16:creationId xmlns:a16="http://schemas.microsoft.com/office/drawing/2014/main" id="{4D3BD48A-D16F-4789-B8B7-B456778604A3}"/>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a:extLst>
            <a:ext uri="{FF2B5EF4-FFF2-40B4-BE49-F238E27FC236}">
              <a16:creationId xmlns:a16="http://schemas.microsoft.com/office/drawing/2014/main" id="{307EEDD5-A7A1-4944-AF6C-F4A2A8D9B89C}"/>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60" name="直線コネクタ 59">
          <a:extLst>
            <a:ext uri="{FF2B5EF4-FFF2-40B4-BE49-F238E27FC236}">
              <a16:creationId xmlns:a16="http://schemas.microsoft.com/office/drawing/2014/main" id="{8F01191E-B8AB-4F86-A0C1-F8CF4BF5D592}"/>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61" name="テキスト ボックス 60">
          <a:extLst>
            <a:ext uri="{FF2B5EF4-FFF2-40B4-BE49-F238E27FC236}">
              <a16:creationId xmlns:a16="http://schemas.microsoft.com/office/drawing/2014/main" id="{30212AF6-7CE0-4F1F-BDE7-8A16B2C61C54}"/>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62" name="直線コネクタ 61">
          <a:extLst>
            <a:ext uri="{FF2B5EF4-FFF2-40B4-BE49-F238E27FC236}">
              <a16:creationId xmlns:a16="http://schemas.microsoft.com/office/drawing/2014/main" id="{FEBE0A82-4B18-4596-B0A5-138FFCAE9FF3}"/>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63" name="テキスト ボックス 62">
          <a:extLst>
            <a:ext uri="{FF2B5EF4-FFF2-40B4-BE49-F238E27FC236}">
              <a16:creationId xmlns:a16="http://schemas.microsoft.com/office/drawing/2014/main" id="{5B8CF51F-2E0B-4B4A-844C-B51C916B4057}"/>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64" name="直線コネクタ 63">
          <a:extLst>
            <a:ext uri="{FF2B5EF4-FFF2-40B4-BE49-F238E27FC236}">
              <a16:creationId xmlns:a16="http://schemas.microsoft.com/office/drawing/2014/main" id="{BA2BF2F6-CFB1-453F-ACB7-5C133D4CCB4D}"/>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65" name="テキスト ボックス 64">
          <a:extLst>
            <a:ext uri="{FF2B5EF4-FFF2-40B4-BE49-F238E27FC236}">
              <a16:creationId xmlns:a16="http://schemas.microsoft.com/office/drawing/2014/main" id="{DAA9BCC6-4885-45D6-9059-24601B768E7B}"/>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66" name="直線コネクタ 65">
          <a:extLst>
            <a:ext uri="{FF2B5EF4-FFF2-40B4-BE49-F238E27FC236}">
              <a16:creationId xmlns:a16="http://schemas.microsoft.com/office/drawing/2014/main" id="{51154D95-71BB-4CF5-AB88-209AE3832FE3}"/>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67" name="テキスト ボックス 66">
          <a:extLst>
            <a:ext uri="{FF2B5EF4-FFF2-40B4-BE49-F238E27FC236}">
              <a16:creationId xmlns:a16="http://schemas.microsoft.com/office/drawing/2014/main" id="{F9BAFAB0-E7CC-477F-8F5D-7DADCC3883A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68" name="直線コネクタ 67">
          <a:extLst>
            <a:ext uri="{FF2B5EF4-FFF2-40B4-BE49-F238E27FC236}">
              <a16:creationId xmlns:a16="http://schemas.microsoft.com/office/drawing/2014/main" id="{4BD62EA2-D36F-4610-B6EF-D4CA430371DC}"/>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69" name="テキスト ボックス 68">
          <a:extLst>
            <a:ext uri="{FF2B5EF4-FFF2-40B4-BE49-F238E27FC236}">
              <a16:creationId xmlns:a16="http://schemas.microsoft.com/office/drawing/2014/main" id="{835066E1-4415-4401-95D2-BFC623AA57B4}"/>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70" name="直線コネクタ 69">
          <a:extLst>
            <a:ext uri="{FF2B5EF4-FFF2-40B4-BE49-F238E27FC236}">
              <a16:creationId xmlns:a16="http://schemas.microsoft.com/office/drawing/2014/main" id="{2D70F382-5CE7-46BA-9EEC-843978875D91}"/>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71" name="テキスト ボックス 70">
          <a:extLst>
            <a:ext uri="{FF2B5EF4-FFF2-40B4-BE49-F238E27FC236}">
              <a16:creationId xmlns:a16="http://schemas.microsoft.com/office/drawing/2014/main" id="{6D1AF9CD-9F65-4093-A070-96F15AF1C009}"/>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2" name="直線コネクタ 71">
          <a:extLst>
            <a:ext uri="{FF2B5EF4-FFF2-40B4-BE49-F238E27FC236}">
              <a16:creationId xmlns:a16="http://schemas.microsoft.com/office/drawing/2014/main" id="{7C03A9F3-E436-4ECD-AA00-BB72D0B9EAE7}"/>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73" name="【体育館・プール】&#10;有形固定資産減価償却率グラフ枠">
          <a:extLst>
            <a:ext uri="{FF2B5EF4-FFF2-40B4-BE49-F238E27FC236}">
              <a16:creationId xmlns:a16="http://schemas.microsoft.com/office/drawing/2014/main" id="{01BC71B0-189C-4C5C-AC78-ACBAEC8E603F}"/>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148590</xdr:rowOff>
    </xdr:from>
    <xdr:to>
      <xdr:col>24</xdr:col>
      <xdr:colOff>62865</xdr:colOff>
      <xdr:row>64</xdr:row>
      <xdr:rowOff>130628</xdr:rowOff>
    </xdr:to>
    <xdr:cxnSp macro="">
      <xdr:nvCxnSpPr>
        <xdr:cNvPr id="74" name="直線コネクタ 73">
          <a:extLst>
            <a:ext uri="{FF2B5EF4-FFF2-40B4-BE49-F238E27FC236}">
              <a16:creationId xmlns:a16="http://schemas.microsoft.com/office/drawing/2014/main" id="{2F80BB26-53D7-4DEC-AAD3-FA39D0813837}"/>
            </a:ext>
          </a:extLst>
        </xdr:cNvPr>
        <xdr:cNvCxnSpPr/>
      </xdr:nvCxnSpPr>
      <xdr:spPr>
        <a:xfrm flipV="1">
          <a:off x="4634865" y="9578340"/>
          <a:ext cx="0" cy="15250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75" name="【体育館・プール】&#10;有形固定資産減価償却率最小値テキスト">
          <a:extLst>
            <a:ext uri="{FF2B5EF4-FFF2-40B4-BE49-F238E27FC236}">
              <a16:creationId xmlns:a16="http://schemas.microsoft.com/office/drawing/2014/main" id="{B4D24AC7-E70C-4BB8-B6B0-5CE4D9F9A756}"/>
            </a:ext>
          </a:extLst>
        </xdr:cNvPr>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76" name="直線コネクタ 75">
          <a:extLst>
            <a:ext uri="{FF2B5EF4-FFF2-40B4-BE49-F238E27FC236}">
              <a16:creationId xmlns:a16="http://schemas.microsoft.com/office/drawing/2014/main" id="{FED7B697-876C-4918-99A7-990A47F7121A}"/>
            </a:ext>
          </a:extLst>
        </xdr:cNvPr>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95267</xdr:rowOff>
    </xdr:from>
    <xdr:ext cx="340478" cy="259045"/>
    <xdr:sp macro="" textlink="">
      <xdr:nvSpPr>
        <xdr:cNvPr id="77" name="【体育館・プール】&#10;有形固定資産減価償却率最大値テキスト">
          <a:extLst>
            <a:ext uri="{FF2B5EF4-FFF2-40B4-BE49-F238E27FC236}">
              <a16:creationId xmlns:a16="http://schemas.microsoft.com/office/drawing/2014/main" id="{58CB278F-6CC1-433B-9D69-9EF9855AD179}"/>
            </a:ext>
          </a:extLst>
        </xdr:cNvPr>
        <xdr:cNvSpPr txBox="1"/>
      </xdr:nvSpPr>
      <xdr:spPr>
        <a:xfrm>
          <a:off x="4673600" y="935356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148590</xdr:rowOff>
    </xdr:from>
    <xdr:to>
      <xdr:col>24</xdr:col>
      <xdr:colOff>152400</xdr:colOff>
      <xdr:row>55</xdr:row>
      <xdr:rowOff>148590</xdr:rowOff>
    </xdr:to>
    <xdr:cxnSp macro="">
      <xdr:nvCxnSpPr>
        <xdr:cNvPr id="78" name="直線コネクタ 77">
          <a:extLst>
            <a:ext uri="{FF2B5EF4-FFF2-40B4-BE49-F238E27FC236}">
              <a16:creationId xmlns:a16="http://schemas.microsoft.com/office/drawing/2014/main" id="{C955DA08-572E-474D-A232-94E97F20F58C}"/>
            </a:ext>
          </a:extLst>
        </xdr:cNvPr>
        <xdr:cNvCxnSpPr/>
      </xdr:nvCxnSpPr>
      <xdr:spPr>
        <a:xfrm>
          <a:off x="4546600" y="957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74947</xdr:rowOff>
    </xdr:from>
    <xdr:ext cx="405111" cy="259045"/>
    <xdr:sp macro="" textlink="">
      <xdr:nvSpPr>
        <xdr:cNvPr id="79" name="【体育館・プール】&#10;有形固定資産減価償却率平均値テキスト">
          <a:extLst>
            <a:ext uri="{FF2B5EF4-FFF2-40B4-BE49-F238E27FC236}">
              <a16:creationId xmlns:a16="http://schemas.microsoft.com/office/drawing/2014/main" id="{EFB3632B-231F-489C-9975-A7437D509373}"/>
            </a:ext>
          </a:extLst>
        </xdr:cNvPr>
        <xdr:cNvSpPr txBox="1"/>
      </xdr:nvSpPr>
      <xdr:spPr>
        <a:xfrm>
          <a:off x="4673600" y="103619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52070</xdr:rowOff>
    </xdr:from>
    <xdr:to>
      <xdr:col>24</xdr:col>
      <xdr:colOff>114300</xdr:colOff>
      <xdr:row>61</xdr:row>
      <xdr:rowOff>153670</xdr:rowOff>
    </xdr:to>
    <xdr:sp macro="" textlink="">
      <xdr:nvSpPr>
        <xdr:cNvPr id="80" name="フローチャート: 判断 79">
          <a:extLst>
            <a:ext uri="{FF2B5EF4-FFF2-40B4-BE49-F238E27FC236}">
              <a16:creationId xmlns:a16="http://schemas.microsoft.com/office/drawing/2014/main" id="{AFE11E53-238B-4A4B-B008-B0777F6D8424}"/>
            </a:ext>
          </a:extLst>
        </xdr:cNvPr>
        <xdr:cNvSpPr/>
      </xdr:nvSpPr>
      <xdr:spPr>
        <a:xfrm>
          <a:off x="4584700" y="1051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163104</xdr:rowOff>
    </xdr:from>
    <xdr:to>
      <xdr:col>20</xdr:col>
      <xdr:colOff>38100</xdr:colOff>
      <xdr:row>61</xdr:row>
      <xdr:rowOff>93254</xdr:rowOff>
    </xdr:to>
    <xdr:sp macro="" textlink="">
      <xdr:nvSpPr>
        <xdr:cNvPr id="81" name="フローチャート: 判断 80">
          <a:extLst>
            <a:ext uri="{FF2B5EF4-FFF2-40B4-BE49-F238E27FC236}">
              <a16:creationId xmlns:a16="http://schemas.microsoft.com/office/drawing/2014/main" id="{CDD4092F-963E-40FD-A96B-903B5ADF316D}"/>
            </a:ext>
          </a:extLst>
        </xdr:cNvPr>
        <xdr:cNvSpPr/>
      </xdr:nvSpPr>
      <xdr:spPr>
        <a:xfrm>
          <a:off x="3746500" y="1045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150041</xdr:rowOff>
    </xdr:from>
    <xdr:to>
      <xdr:col>15</xdr:col>
      <xdr:colOff>101600</xdr:colOff>
      <xdr:row>61</xdr:row>
      <xdr:rowOff>80191</xdr:rowOff>
    </xdr:to>
    <xdr:sp macro="" textlink="">
      <xdr:nvSpPr>
        <xdr:cNvPr id="82" name="フローチャート: 判断 81">
          <a:extLst>
            <a:ext uri="{FF2B5EF4-FFF2-40B4-BE49-F238E27FC236}">
              <a16:creationId xmlns:a16="http://schemas.microsoft.com/office/drawing/2014/main" id="{6F55916D-380C-4AB9-8FB0-C3226D91B0A5}"/>
            </a:ext>
          </a:extLst>
        </xdr:cNvPr>
        <xdr:cNvSpPr/>
      </xdr:nvSpPr>
      <xdr:spPr>
        <a:xfrm>
          <a:off x="2857500" y="1043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154940</xdr:rowOff>
    </xdr:from>
    <xdr:to>
      <xdr:col>10</xdr:col>
      <xdr:colOff>165100</xdr:colOff>
      <xdr:row>61</xdr:row>
      <xdr:rowOff>85090</xdr:rowOff>
    </xdr:to>
    <xdr:sp macro="" textlink="">
      <xdr:nvSpPr>
        <xdr:cNvPr id="83" name="フローチャート: 判断 82">
          <a:extLst>
            <a:ext uri="{FF2B5EF4-FFF2-40B4-BE49-F238E27FC236}">
              <a16:creationId xmlns:a16="http://schemas.microsoft.com/office/drawing/2014/main" id="{633A2E03-7FB3-4B4E-9CC3-74E91A75F20D}"/>
            </a:ext>
          </a:extLst>
        </xdr:cNvPr>
        <xdr:cNvSpPr/>
      </xdr:nvSpPr>
      <xdr:spPr>
        <a:xfrm>
          <a:off x="1968500" y="1044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123916</xdr:rowOff>
    </xdr:from>
    <xdr:to>
      <xdr:col>6</xdr:col>
      <xdr:colOff>38100</xdr:colOff>
      <xdr:row>61</xdr:row>
      <xdr:rowOff>54066</xdr:rowOff>
    </xdr:to>
    <xdr:sp macro="" textlink="">
      <xdr:nvSpPr>
        <xdr:cNvPr id="84" name="フローチャート: 判断 83">
          <a:extLst>
            <a:ext uri="{FF2B5EF4-FFF2-40B4-BE49-F238E27FC236}">
              <a16:creationId xmlns:a16="http://schemas.microsoft.com/office/drawing/2014/main" id="{6501956D-9B74-48D1-810B-E0CE4B1A389A}"/>
            </a:ext>
          </a:extLst>
        </xdr:cNvPr>
        <xdr:cNvSpPr/>
      </xdr:nvSpPr>
      <xdr:spPr>
        <a:xfrm>
          <a:off x="1079500" y="1041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5" name="テキスト ボックス 84">
          <a:extLst>
            <a:ext uri="{FF2B5EF4-FFF2-40B4-BE49-F238E27FC236}">
              <a16:creationId xmlns:a16="http://schemas.microsoft.com/office/drawing/2014/main" id="{9BF971FF-B8BF-4661-9577-E7EBFD0F678D}"/>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6" name="テキスト ボックス 85">
          <a:extLst>
            <a:ext uri="{FF2B5EF4-FFF2-40B4-BE49-F238E27FC236}">
              <a16:creationId xmlns:a16="http://schemas.microsoft.com/office/drawing/2014/main" id="{9AEB9FA4-B01D-4CBC-A655-14727E996023}"/>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7" name="テキスト ボックス 86">
          <a:extLst>
            <a:ext uri="{FF2B5EF4-FFF2-40B4-BE49-F238E27FC236}">
              <a16:creationId xmlns:a16="http://schemas.microsoft.com/office/drawing/2014/main" id="{656669FD-969E-4E4C-A9A5-56DE63798C09}"/>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8" name="テキスト ボックス 87">
          <a:extLst>
            <a:ext uri="{FF2B5EF4-FFF2-40B4-BE49-F238E27FC236}">
              <a16:creationId xmlns:a16="http://schemas.microsoft.com/office/drawing/2014/main" id="{71A20DFE-83CB-42B6-B9D1-12D1E89AB289}"/>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9" name="テキスト ボックス 88">
          <a:extLst>
            <a:ext uri="{FF2B5EF4-FFF2-40B4-BE49-F238E27FC236}">
              <a16:creationId xmlns:a16="http://schemas.microsoft.com/office/drawing/2014/main" id="{2E11F072-6339-4FFF-AEAA-871DE2488B02}"/>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63</xdr:row>
      <xdr:rowOff>89626</xdr:rowOff>
    </xdr:from>
    <xdr:to>
      <xdr:col>24</xdr:col>
      <xdr:colOff>114300</xdr:colOff>
      <xdr:row>64</xdr:row>
      <xdr:rowOff>19776</xdr:rowOff>
    </xdr:to>
    <xdr:sp macro="" textlink="">
      <xdr:nvSpPr>
        <xdr:cNvPr id="90" name="楕円 89">
          <a:extLst>
            <a:ext uri="{FF2B5EF4-FFF2-40B4-BE49-F238E27FC236}">
              <a16:creationId xmlns:a16="http://schemas.microsoft.com/office/drawing/2014/main" id="{D4E5B1D1-CCF7-4C18-8731-A6036D27CA14}"/>
            </a:ext>
          </a:extLst>
        </xdr:cNvPr>
        <xdr:cNvSpPr/>
      </xdr:nvSpPr>
      <xdr:spPr>
        <a:xfrm>
          <a:off x="4584700" y="10890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63</xdr:row>
      <xdr:rowOff>68053</xdr:rowOff>
    </xdr:from>
    <xdr:ext cx="405111" cy="259045"/>
    <xdr:sp macro="" textlink="">
      <xdr:nvSpPr>
        <xdr:cNvPr id="91" name="【体育館・プール】&#10;有形固定資産減価償却率該当値テキスト">
          <a:extLst>
            <a:ext uri="{FF2B5EF4-FFF2-40B4-BE49-F238E27FC236}">
              <a16:creationId xmlns:a16="http://schemas.microsoft.com/office/drawing/2014/main" id="{86459317-8034-4E04-A9E4-D9516EE4405C}"/>
            </a:ext>
          </a:extLst>
        </xdr:cNvPr>
        <xdr:cNvSpPr txBox="1"/>
      </xdr:nvSpPr>
      <xdr:spPr>
        <a:xfrm>
          <a:off x="4673600" y="10869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64</xdr:row>
      <xdr:rowOff>79828</xdr:rowOff>
    </xdr:from>
    <xdr:to>
      <xdr:col>20</xdr:col>
      <xdr:colOff>38100</xdr:colOff>
      <xdr:row>65</xdr:row>
      <xdr:rowOff>9978</xdr:rowOff>
    </xdr:to>
    <xdr:sp macro="" textlink="">
      <xdr:nvSpPr>
        <xdr:cNvPr id="92" name="楕円 91">
          <a:extLst>
            <a:ext uri="{FF2B5EF4-FFF2-40B4-BE49-F238E27FC236}">
              <a16:creationId xmlns:a16="http://schemas.microsoft.com/office/drawing/2014/main" id="{E652C8A8-34A8-4F48-B0E7-3D0BD589AB75}"/>
            </a:ext>
          </a:extLst>
        </xdr:cNvPr>
        <xdr:cNvSpPr/>
      </xdr:nvSpPr>
      <xdr:spPr>
        <a:xfrm>
          <a:off x="3746500" y="1105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63</xdr:row>
      <xdr:rowOff>140426</xdr:rowOff>
    </xdr:from>
    <xdr:to>
      <xdr:col>24</xdr:col>
      <xdr:colOff>63500</xdr:colOff>
      <xdr:row>64</xdr:row>
      <xdr:rowOff>130628</xdr:rowOff>
    </xdr:to>
    <xdr:cxnSp macro="">
      <xdr:nvCxnSpPr>
        <xdr:cNvPr id="93" name="直線コネクタ 92">
          <a:extLst>
            <a:ext uri="{FF2B5EF4-FFF2-40B4-BE49-F238E27FC236}">
              <a16:creationId xmlns:a16="http://schemas.microsoft.com/office/drawing/2014/main" id="{04AAD6A7-BC70-4FBE-B713-DF8E4FCC5AF2}"/>
            </a:ext>
          </a:extLst>
        </xdr:cNvPr>
        <xdr:cNvCxnSpPr/>
      </xdr:nvCxnSpPr>
      <xdr:spPr>
        <a:xfrm flipV="1">
          <a:off x="3797300" y="10941776"/>
          <a:ext cx="838200" cy="161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64</xdr:row>
      <xdr:rowOff>79828</xdr:rowOff>
    </xdr:from>
    <xdr:to>
      <xdr:col>15</xdr:col>
      <xdr:colOff>101600</xdr:colOff>
      <xdr:row>65</xdr:row>
      <xdr:rowOff>9978</xdr:rowOff>
    </xdr:to>
    <xdr:sp macro="" textlink="">
      <xdr:nvSpPr>
        <xdr:cNvPr id="94" name="楕円 93">
          <a:extLst>
            <a:ext uri="{FF2B5EF4-FFF2-40B4-BE49-F238E27FC236}">
              <a16:creationId xmlns:a16="http://schemas.microsoft.com/office/drawing/2014/main" id="{CA53A9E4-78C2-4831-8F68-331E4652DF07}"/>
            </a:ext>
          </a:extLst>
        </xdr:cNvPr>
        <xdr:cNvSpPr/>
      </xdr:nvSpPr>
      <xdr:spPr>
        <a:xfrm>
          <a:off x="2857500" y="1105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64</xdr:row>
      <xdr:rowOff>130628</xdr:rowOff>
    </xdr:from>
    <xdr:to>
      <xdr:col>19</xdr:col>
      <xdr:colOff>177800</xdr:colOff>
      <xdr:row>64</xdr:row>
      <xdr:rowOff>130628</xdr:rowOff>
    </xdr:to>
    <xdr:cxnSp macro="">
      <xdr:nvCxnSpPr>
        <xdr:cNvPr id="95" name="直線コネクタ 94">
          <a:extLst>
            <a:ext uri="{FF2B5EF4-FFF2-40B4-BE49-F238E27FC236}">
              <a16:creationId xmlns:a16="http://schemas.microsoft.com/office/drawing/2014/main" id="{B8EF5206-381C-4405-A3E3-13DF77F8A7E8}"/>
            </a:ext>
          </a:extLst>
        </xdr:cNvPr>
        <xdr:cNvCxnSpPr/>
      </xdr:nvCxnSpPr>
      <xdr:spPr>
        <a:xfrm>
          <a:off x="2908300" y="11103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64</xdr:row>
      <xdr:rowOff>79828</xdr:rowOff>
    </xdr:from>
    <xdr:to>
      <xdr:col>10</xdr:col>
      <xdr:colOff>165100</xdr:colOff>
      <xdr:row>65</xdr:row>
      <xdr:rowOff>9978</xdr:rowOff>
    </xdr:to>
    <xdr:sp macro="" textlink="">
      <xdr:nvSpPr>
        <xdr:cNvPr id="96" name="楕円 95">
          <a:extLst>
            <a:ext uri="{FF2B5EF4-FFF2-40B4-BE49-F238E27FC236}">
              <a16:creationId xmlns:a16="http://schemas.microsoft.com/office/drawing/2014/main" id="{84F38E84-EC7A-45D0-A360-F117B8A1FD8B}"/>
            </a:ext>
          </a:extLst>
        </xdr:cNvPr>
        <xdr:cNvSpPr/>
      </xdr:nvSpPr>
      <xdr:spPr>
        <a:xfrm>
          <a:off x="1968500" y="1105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64</xdr:row>
      <xdr:rowOff>130628</xdr:rowOff>
    </xdr:from>
    <xdr:to>
      <xdr:col>15</xdr:col>
      <xdr:colOff>50800</xdr:colOff>
      <xdr:row>64</xdr:row>
      <xdr:rowOff>130628</xdr:rowOff>
    </xdr:to>
    <xdr:cxnSp macro="">
      <xdr:nvCxnSpPr>
        <xdr:cNvPr id="97" name="直線コネクタ 96">
          <a:extLst>
            <a:ext uri="{FF2B5EF4-FFF2-40B4-BE49-F238E27FC236}">
              <a16:creationId xmlns:a16="http://schemas.microsoft.com/office/drawing/2014/main" id="{79FE4BE9-96D3-4413-B2AA-E71C1EBC214F}"/>
            </a:ext>
          </a:extLst>
        </xdr:cNvPr>
        <xdr:cNvCxnSpPr/>
      </xdr:nvCxnSpPr>
      <xdr:spPr>
        <a:xfrm>
          <a:off x="2019300" y="11103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64</xdr:row>
      <xdr:rowOff>79828</xdr:rowOff>
    </xdr:from>
    <xdr:to>
      <xdr:col>6</xdr:col>
      <xdr:colOff>38100</xdr:colOff>
      <xdr:row>65</xdr:row>
      <xdr:rowOff>9978</xdr:rowOff>
    </xdr:to>
    <xdr:sp macro="" textlink="">
      <xdr:nvSpPr>
        <xdr:cNvPr id="98" name="楕円 97">
          <a:extLst>
            <a:ext uri="{FF2B5EF4-FFF2-40B4-BE49-F238E27FC236}">
              <a16:creationId xmlns:a16="http://schemas.microsoft.com/office/drawing/2014/main" id="{2A0A38E0-A6D1-4AA3-A925-3F10B0B7CEB3}"/>
            </a:ext>
          </a:extLst>
        </xdr:cNvPr>
        <xdr:cNvSpPr/>
      </xdr:nvSpPr>
      <xdr:spPr>
        <a:xfrm>
          <a:off x="1079500" y="1105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64</xdr:row>
      <xdr:rowOff>130628</xdr:rowOff>
    </xdr:from>
    <xdr:to>
      <xdr:col>10</xdr:col>
      <xdr:colOff>114300</xdr:colOff>
      <xdr:row>64</xdr:row>
      <xdr:rowOff>130628</xdr:rowOff>
    </xdr:to>
    <xdr:cxnSp macro="">
      <xdr:nvCxnSpPr>
        <xdr:cNvPr id="99" name="直線コネクタ 98">
          <a:extLst>
            <a:ext uri="{FF2B5EF4-FFF2-40B4-BE49-F238E27FC236}">
              <a16:creationId xmlns:a16="http://schemas.microsoft.com/office/drawing/2014/main" id="{BD6D9390-56A8-46D1-9379-6A015DC0BCF2}"/>
            </a:ext>
          </a:extLst>
        </xdr:cNvPr>
        <xdr:cNvCxnSpPr/>
      </xdr:nvCxnSpPr>
      <xdr:spPr>
        <a:xfrm>
          <a:off x="1130300" y="11103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109781</xdr:rowOff>
    </xdr:from>
    <xdr:ext cx="405111" cy="259045"/>
    <xdr:sp macro="" textlink="">
      <xdr:nvSpPr>
        <xdr:cNvPr id="100" name="n_1aveValue【体育館・プール】&#10;有形固定資産減価償却率">
          <a:extLst>
            <a:ext uri="{FF2B5EF4-FFF2-40B4-BE49-F238E27FC236}">
              <a16:creationId xmlns:a16="http://schemas.microsoft.com/office/drawing/2014/main" id="{63E9B57E-C628-4029-B2FD-20297DD31DD0}"/>
            </a:ext>
          </a:extLst>
        </xdr:cNvPr>
        <xdr:cNvSpPr txBox="1"/>
      </xdr:nvSpPr>
      <xdr:spPr>
        <a:xfrm>
          <a:off x="3582044" y="102253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96718</xdr:rowOff>
    </xdr:from>
    <xdr:ext cx="405111" cy="259045"/>
    <xdr:sp macro="" textlink="">
      <xdr:nvSpPr>
        <xdr:cNvPr id="101" name="n_2aveValue【体育館・プール】&#10;有形固定資産減価償却率">
          <a:extLst>
            <a:ext uri="{FF2B5EF4-FFF2-40B4-BE49-F238E27FC236}">
              <a16:creationId xmlns:a16="http://schemas.microsoft.com/office/drawing/2014/main" id="{AE24A079-D1AD-43BA-875C-3FA5FE346853}"/>
            </a:ext>
          </a:extLst>
        </xdr:cNvPr>
        <xdr:cNvSpPr txBox="1"/>
      </xdr:nvSpPr>
      <xdr:spPr>
        <a:xfrm>
          <a:off x="2705744" y="102122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101617</xdr:rowOff>
    </xdr:from>
    <xdr:ext cx="405111" cy="259045"/>
    <xdr:sp macro="" textlink="">
      <xdr:nvSpPr>
        <xdr:cNvPr id="102" name="n_3aveValue【体育館・プール】&#10;有形固定資産減価償却率">
          <a:extLst>
            <a:ext uri="{FF2B5EF4-FFF2-40B4-BE49-F238E27FC236}">
              <a16:creationId xmlns:a16="http://schemas.microsoft.com/office/drawing/2014/main" id="{ED85502B-A7E0-4124-A01F-3366B29A6945}"/>
            </a:ext>
          </a:extLst>
        </xdr:cNvPr>
        <xdr:cNvSpPr txBox="1"/>
      </xdr:nvSpPr>
      <xdr:spPr>
        <a:xfrm>
          <a:off x="1816744" y="10217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70593</xdr:rowOff>
    </xdr:from>
    <xdr:ext cx="405111" cy="259045"/>
    <xdr:sp macro="" textlink="">
      <xdr:nvSpPr>
        <xdr:cNvPr id="103" name="n_4aveValue【体育館・プール】&#10;有形固定資産減価償却率">
          <a:extLst>
            <a:ext uri="{FF2B5EF4-FFF2-40B4-BE49-F238E27FC236}">
              <a16:creationId xmlns:a16="http://schemas.microsoft.com/office/drawing/2014/main" id="{CE462FEC-1EBB-4BB7-ABF8-D21EC51D058D}"/>
            </a:ext>
          </a:extLst>
        </xdr:cNvPr>
        <xdr:cNvSpPr txBox="1"/>
      </xdr:nvSpPr>
      <xdr:spPr>
        <a:xfrm>
          <a:off x="927744" y="101861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120727</xdr:colOff>
      <xdr:row>65</xdr:row>
      <xdr:rowOff>1105</xdr:rowOff>
    </xdr:from>
    <xdr:ext cx="469744" cy="259045"/>
    <xdr:sp macro="" textlink="">
      <xdr:nvSpPr>
        <xdr:cNvPr id="104" name="n_1mainValue【体育館・プール】&#10;有形固定資産減価償却率">
          <a:extLst>
            <a:ext uri="{FF2B5EF4-FFF2-40B4-BE49-F238E27FC236}">
              <a16:creationId xmlns:a16="http://schemas.microsoft.com/office/drawing/2014/main" id="{39DF29F3-A1E1-48C1-B3A7-FB1616D3D7C5}"/>
            </a:ext>
          </a:extLst>
        </xdr:cNvPr>
        <xdr:cNvSpPr txBox="1"/>
      </xdr:nvSpPr>
      <xdr:spPr>
        <a:xfrm>
          <a:off x="3549727" y="11145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6427</xdr:colOff>
      <xdr:row>65</xdr:row>
      <xdr:rowOff>1105</xdr:rowOff>
    </xdr:from>
    <xdr:ext cx="469744" cy="259045"/>
    <xdr:sp macro="" textlink="">
      <xdr:nvSpPr>
        <xdr:cNvPr id="105" name="n_2mainValue【体育館・プール】&#10;有形固定資産減価償却率">
          <a:extLst>
            <a:ext uri="{FF2B5EF4-FFF2-40B4-BE49-F238E27FC236}">
              <a16:creationId xmlns:a16="http://schemas.microsoft.com/office/drawing/2014/main" id="{B6CD3BF3-CA0E-4F54-9A16-583C53C61502}"/>
            </a:ext>
          </a:extLst>
        </xdr:cNvPr>
        <xdr:cNvSpPr txBox="1"/>
      </xdr:nvSpPr>
      <xdr:spPr>
        <a:xfrm>
          <a:off x="2673427" y="11145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69927</xdr:colOff>
      <xdr:row>65</xdr:row>
      <xdr:rowOff>1105</xdr:rowOff>
    </xdr:from>
    <xdr:ext cx="469744" cy="259045"/>
    <xdr:sp macro="" textlink="">
      <xdr:nvSpPr>
        <xdr:cNvPr id="106" name="n_3mainValue【体育館・プール】&#10;有形固定資産減価償却率">
          <a:extLst>
            <a:ext uri="{FF2B5EF4-FFF2-40B4-BE49-F238E27FC236}">
              <a16:creationId xmlns:a16="http://schemas.microsoft.com/office/drawing/2014/main" id="{30D4060A-4B7B-4E8D-BE34-EF0749E7C0F8}"/>
            </a:ext>
          </a:extLst>
        </xdr:cNvPr>
        <xdr:cNvSpPr txBox="1"/>
      </xdr:nvSpPr>
      <xdr:spPr>
        <a:xfrm>
          <a:off x="1784427" y="11145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133427</xdr:colOff>
      <xdr:row>65</xdr:row>
      <xdr:rowOff>1105</xdr:rowOff>
    </xdr:from>
    <xdr:ext cx="469744" cy="259045"/>
    <xdr:sp macro="" textlink="">
      <xdr:nvSpPr>
        <xdr:cNvPr id="107" name="n_4mainValue【体育館・プール】&#10;有形固定資産減価償却率">
          <a:extLst>
            <a:ext uri="{FF2B5EF4-FFF2-40B4-BE49-F238E27FC236}">
              <a16:creationId xmlns:a16="http://schemas.microsoft.com/office/drawing/2014/main" id="{015C2A94-AEF1-48CC-AFAB-D1EDAE05B4E8}"/>
            </a:ext>
          </a:extLst>
        </xdr:cNvPr>
        <xdr:cNvSpPr txBox="1"/>
      </xdr:nvSpPr>
      <xdr:spPr>
        <a:xfrm>
          <a:off x="895427" y="11145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8" name="正方形/長方形 107">
          <a:extLst>
            <a:ext uri="{FF2B5EF4-FFF2-40B4-BE49-F238E27FC236}">
              <a16:creationId xmlns:a16="http://schemas.microsoft.com/office/drawing/2014/main" id="{E9829CD1-6297-425C-ADEE-BBCDC85C8779}"/>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9" name="正方形/長方形 108">
          <a:extLst>
            <a:ext uri="{FF2B5EF4-FFF2-40B4-BE49-F238E27FC236}">
              <a16:creationId xmlns:a16="http://schemas.microsoft.com/office/drawing/2014/main" id="{E1FF8B95-FDC4-4E13-B8AD-F070767E51EF}"/>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10" name="正方形/長方形 109">
          <a:extLst>
            <a:ext uri="{FF2B5EF4-FFF2-40B4-BE49-F238E27FC236}">
              <a16:creationId xmlns:a16="http://schemas.microsoft.com/office/drawing/2014/main" id="{CD252181-FB0D-40E9-9F0D-EF50E1EF1662}"/>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11" name="正方形/長方形 110">
          <a:extLst>
            <a:ext uri="{FF2B5EF4-FFF2-40B4-BE49-F238E27FC236}">
              <a16:creationId xmlns:a16="http://schemas.microsoft.com/office/drawing/2014/main" id="{33E8DBA3-CD77-4280-A3F5-46AEC5DA2BE8}"/>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12" name="正方形/長方形 111">
          <a:extLst>
            <a:ext uri="{FF2B5EF4-FFF2-40B4-BE49-F238E27FC236}">
              <a16:creationId xmlns:a16="http://schemas.microsoft.com/office/drawing/2014/main" id="{A5D410C1-2413-45EF-BB5C-2F15CD82DCB3}"/>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13" name="正方形/長方形 112">
          <a:extLst>
            <a:ext uri="{FF2B5EF4-FFF2-40B4-BE49-F238E27FC236}">
              <a16:creationId xmlns:a16="http://schemas.microsoft.com/office/drawing/2014/main" id="{49867AD5-5269-40BE-BE86-240AE004A939}"/>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4" name="正方形/長方形 113">
          <a:extLst>
            <a:ext uri="{FF2B5EF4-FFF2-40B4-BE49-F238E27FC236}">
              <a16:creationId xmlns:a16="http://schemas.microsoft.com/office/drawing/2014/main" id="{AF13EF49-2419-47B2-A090-E811C36186B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5" name="正方形/長方形 114">
          <a:extLst>
            <a:ext uri="{FF2B5EF4-FFF2-40B4-BE49-F238E27FC236}">
              <a16:creationId xmlns:a16="http://schemas.microsoft.com/office/drawing/2014/main" id="{68F98299-5F1A-4520-B1CC-BCA6F160BE02}"/>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6" name="テキスト ボックス 115">
          <a:extLst>
            <a:ext uri="{FF2B5EF4-FFF2-40B4-BE49-F238E27FC236}">
              <a16:creationId xmlns:a16="http://schemas.microsoft.com/office/drawing/2014/main" id="{85C3A78D-53BA-4D68-BC71-6CFEC2BD0A44}"/>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7" name="直線コネクタ 116">
          <a:extLst>
            <a:ext uri="{FF2B5EF4-FFF2-40B4-BE49-F238E27FC236}">
              <a16:creationId xmlns:a16="http://schemas.microsoft.com/office/drawing/2014/main" id="{2591A624-BC9F-4C25-A967-D5AAA3F0E70A}"/>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18" name="直線コネクタ 117">
          <a:extLst>
            <a:ext uri="{FF2B5EF4-FFF2-40B4-BE49-F238E27FC236}">
              <a16:creationId xmlns:a16="http://schemas.microsoft.com/office/drawing/2014/main" id="{EB65485C-274F-420A-BA2B-2246FF004051}"/>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19" name="テキスト ボックス 118">
          <a:extLst>
            <a:ext uri="{FF2B5EF4-FFF2-40B4-BE49-F238E27FC236}">
              <a16:creationId xmlns:a16="http://schemas.microsoft.com/office/drawing/2014/main" id="{E1B55AD6-F99E-4906-8B9B-0F55F1EF507F}"/>
            </a:ext>
          </a:extLst>
        </xdr:cNvPr>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20" name="直線コネクタ 119">
          <a:extLst>
            <a:ext uri="{FF2B5EF4-FFF2-40B4-BE49-F238E27FC236}">
              <a16:creationId xmlns:a16="http://schemas.microsoft.com/office/drawing/2014/main" id="{CA90061B-E6EE-4B10-A754-9239DE2E9E89}"/>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21" name="テキスト ボックス 120">
          <a:extLst>
            <a:ext uri="{FF2B5EF4-FFF2-40B4-BE49-F238E27FC236}">
              <a16:creationId xmlns:a16="http://schemas.microsoft.com/office/drawing/2014/main" id="{75661CD0-9428-4D9D-9462-9F2A17020656}"/>
            </a:ext>
          </a:extLst>
        </xdr:cNvPr>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22" name="直線コネクタ 121">
          <a:extLst>
            <a:ext uri="{FF2B5EF4-FFF2-40B4-BE49-F238E27FC236}">
              <a16:creationId xmlns:a16="http://schemas.microsoft.com/office/drawing/2014/main" id="{558B06C4-EA64-45C3-B23C-21F71078457A}"/>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23" name="テキスト ボックス 122">
          <a:extLst>
            <a:ext uri="{FF2B5EF4-FFF2-40B4-BE49-F238E27FC236}">
              <a16:creationId xmlns:a16="http://schemas.microsoft.com/office/drawing/2014/main" id="{FF27E1B1-3938-4A58-9511-5C34EC015005}"/>
            </a:ext>
          </a:extLst>
        </xdr:cNvPr>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24" name="直線コネクタ 123">
          <a:extLst>
            <a:ext uri="{FF2B5EF4-FFF2-40B4-BE49-F238E27FC236}">
              <a16:creationId xmlns:a16="http://schemas.microsoft.com/office/drawing/2014/main" id="{5569A3E0-8647-47FC-BE97-DED6AD096326}"/>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25" name="テキスト ボックス 124">
          <a:extLst>
            <a:ext uri="{FF2B5EF4-FFF2-40B4-BE49-F238E27FC236}">
              <a16:creationId xmlns:a16="http://schemas.microsoft.com/office/drawing/2014/main" id="{AED94B22-634E-45CF-A033-31A502EE8457}"/>
            </a:ext>
          </a:extLst>
        </xdr:cNvPr>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26" name="直線コネクタ 125">
          <a:extLst>
            <a:ext uri="{FF2B5EF4-FFF2-40B4-BE49-F238E27FC236}">
              <a16:creationId xmlns:a16="http://schemas.microsoft.com/office/drawing/2014/main" id="{33AE2B16-05A7-4FD1-AAB5-D88FC52FAD86}"/>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127" name="テキスト ボックス 126">
          <a:extLst>
            <a:ext uri="{FF2B5EF4-FFF2-40B4-BE49-F238E27FC236}">
              <a16:creationId xmlns:a16="http://schemas.microsoft.com/office/drawing/2014/main" id="{ED579BEB-7802-40B5-B95D-E5D976748578}"/>
            </a:ext>
          </a:extLst>
        </xdr:cNvPr>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28" name="直線コネクタ 127">
          <a:extLst>
            <a:ext uri="{FF2B5EF4-FFF2-40B4-BE49-F238E27FC236}">
              <a16:creationId xmlns:a16="http://schemas.microsoft.com/office/drawing/2014/main" id="{D474D9BB-A39B-4D4A-B352-F0BB8082AFB3}"/>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129" name="テキスト ボックス 128">
          <a:extLst>
            <a:ext uri="{FF2B5EF4-FFF2-40B4-BE49-F238E27FC236}">
              <a16:creationId xmlns:a16="http://schemas.microsoft.com/office/drawing/2014/main" id="{A4E46B29-8706-425A-B993-10352B4227A5}"/>
            </a:ext>
          </a:extLst>
        </xdr:cNvPr>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30" name="直線コネクタ 129">
          <a:extLst>
            <a:ext uri="{FF2B5EF4-FFF2-40B4-BE49-F238E27FC236}">
              <a16:creationId xmlns:a16="http://schemas.microsoft.com/office/drawing/2014/main" id="{5BFA3B04-F673-4875-B475-CA4A52D56724}"/>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31" name="テキスト ボックス 130">
          <a:extLst>
            <a:ext uri="{FF2B5EF4-FFF2-40B4-BE49-F238E27FC236}">
              <a16:creationId xmlns:a16="http://schemas.microsoft.com/office/drawing/2014/main" id="{F1E0021E-8DA6-4AEF-991D-EE869BC44746}"/>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32" name="【体育館・プール】&#10;一人当たり面積グラフ枠">
          <a:extLst>
            <a:ext uri="{FF2B5EF4-FFF2-40B4-BE49-F238E27FC236}">
              <a16:creationId xmlns:a16="http://schemas.microsoft.com/office/drawing/2014/main" id="{58D3F9FA-EC7E-4935-88AB-A05FE3B7AD3E}"/>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653</xdr:rowOff>
    </xdr:from>
    <xdr:to>
      <xdr:col>54</xdr:col>
      <xdr:colOff>189865</xdr:colOff>
      <xdr:row>64</xdr:row>
      <xdr:rowOff>109075</xdr:rowOff>
    </xdr:to>
    <xdr:cxnSp macro="">
      <xdr:nvCxnSpPr>
        <xdr:cNvPr id="133" name="直線コネクタ 132">
          <a:extLst>
            <a:ext uri="{FF2B5EF4-FFF2-40B4-BE49-F238E27FC236}">
              <a16:creationId xmlns:a16="http://schemas.microsoft.com/office/drawing/2014/main" id="{21938E7B-5408-44C5-BE29-4B8BC662F9FB}"/>
            </a:ext>
          </a:extLst>
        </xdr:cNvPr>
        <xdr:cNvCxnSpPr/>
      </xdr:nvCxnSpPr>
      <xdr:spPr>
        <a:xfrm flipV="1">
          <a:off x="10476865" y="9601853"/>
          <a:ext cx="0" cy="14800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112902</xdr:rowOff>
    </xdr:from>
    <xdr:ext cx="469744" cy="259045"/>
    <xdr:sp macro="" textlink="">
      <xdr:nvSpPr>
        <xdr:cNvPr id="134" name="【体育館・プール】&#10;一人当たり面積最小値テキスト">
          <a:extLst>
            <a:ext uri="{FF2B5EF4-FFF2-40B4-BE49-F238E27FC236}">
              <a16:creationId xmlns:a16="http://schemas.microsoft.com/office/drawing/2014/main" id="{AE481862-FB5D-4176-A436-1D009C62BD9E}"/>
            </a:ext>
          </a:extLst>
        </xdr:cNvPr>
        <xdr:cNvSpPr txBox="1"/>
      </xdr:nvSpPr>
      <xdr:spPr>
        <a:xfrm>
          <a:off x="10515600" y="11085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109075</xdr:rowOff>
    </xdr:from>
    <xdr:to>
      <xdr:col>55</xdr:col>
      <xdr:colOff>88900</xdr:colOff>
      <xdr:row>64</xdr:row>
      <xdr:rowOff>109075</xdr:rowOff>
    </xdr:to>
    <xdr:cxnSp macro="">
      <xdr:nvCxnSpPr>
        <xdr:cNvPr id="135" name="直線コネクタ 134">
          <a:extLst>
            <a:ext uri="{FF2B5EF4-FFF2-40B4-BE49-F238E27FC236}">
              <a16:creationId xmlns:a16="http://schemas.microsoft.com/office/drawing/2014/main" id="{24C8B7DB-44BC-4160-9E0B-1FADEA91894A}"/>
            </a:ext>
          </a:extLst>
        </xdr:cNvPr>
        <xdr:cNvCxnSpPr/>
      </xdr:nvCxnSpPr>
      <xdr:spPr>
        <a:xfrm>
          <a:off x="10388600" y="11081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118780</xdr:rowOff>
    </xdr:from>
    <xdr:ext cx="469744" cy="259045"/>
    <xdr:sp macro="" textlink="">
      <xdr:nvSpPr>
        <xdr:cNvPr id="136" name="【体育館・プール】&#10;一人当たり面積最大値テキスト">
          <a:extLst>
            <a:ext uri="{FF2B5EF4-FFF2-40B4-BE49-F238E27FC236}">
              <a16:creationId xmlns:a16="http://schemas.microsoft.com/office/drawing/2014/main" id="{243AEC32-7DF8-43AD-AF28-1B4F8B8BE1CD}"/>
            </a:ext>
          </a:extLst>
        </xdr:cNvPr>
        <xdr:cNvSpPr txBox="1"/>
      </xdr:nvSpPr>
      <xdr:spPr>
        <a:xfrm>
          <a:off x="10515600" y="9377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653</xdr:rowOff>
    </xdr:from>
    <xdr:to>
      <xdr:col>55</xdr:col>
      <xdr:colOff>88900</xdr:colOff>
      <xdr:row>56</xdr:row>
      <xdr:rowOff>653</xdr:rowOff>
    </xdr:to>
    <xdr:cxnSp macro="">
      <xdr:nvCxnSpPr>
        <xdr:cNvPr id="137" name="直線コネクタ 136">
          <a:extLst>
            <a:ext uri="{FF2B5EF4-FFF2-40B4-BE49-F238E27FC236}">
              <a16:creationId xmlns:a16="http://schemas.microsoft.com/office/drawing/2014/main" id="{60238257-DE56-412E-8149-D2AEDDBE0DC6}"/>
            </a:ext>
          </a:extLst>
        </xdr:cNvPr>
        <xdr:cNvCxnSpPr/>
      </xdr:nvCxnSpPr>
      <xdr:spPr>
        <a:xfrm>
          <a:off x="10388600" y="96018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25635</xdr:rowOff>
    </xdr:from>
    <xdr:ext cx="469744" cy="259045"/>
    <xdr:sp macro="" textlink="">
      <xdr:nvSpPr>
        <xdr:cNvPr id="138" name="【体育館・プール】&#10;一人当たり面積平均値テキスト">
          <a:extLst>
            <a:ext uri="{FF2B5EF4-FFF2-40B4-BE49-F238E27FC236}">
              <a16:creationId xmlns:a16="http://schemas.microsoft.com/office/drawing/2014/main" id="{4885A1EF-95BF-4F0E-A8FD-1F9B3B54F345}"/>
            </a:ext>
          </a:extLst>
        </xdr:cNvPr>
        <xdr:cNvSpPr txBox="1"/>
      </xdr:nvSpPr>
      <xdr:spPr>
        <a:xfrm>
          <a:off x="10515600" y="106555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2758</xdr:rowOff>
    </xdr:from>
    <xdr:to>
      <xdr:col>55</xdr:col>
      <xdr:colOff>50800</xdr:colOff>
      <xdr:row>63</xdr:row>
      <xdr:rowOff>104358</xdr:rowOff>
    </xdr:to>
    <xdr:sp macro="" textlink="">
      <xdr:nvSpPr>
        <xdr:cNvPr id="139" name="フローチャート: 判断 138">
          <a:extLst>
            <a:ext uri="{FF2B5EF4-FFF2-40B4-BE49-F238E27FC236}">
              <a16:creationId xmlns:a16="http://schemas.microsoft.com/office/drawing/2014/main" id="{46F667DF-7D98-4FC2-A53B-9EDB7714BCEB}"/>
            </a:ext>
          </a:extLst>
        </xdr:cNvPr>
        <xdr:cNvSpPr/>
      </xdr:nvSpPr>
      <xdr:spPr>
        <a:xfrm>
          <a:off x="10426700" y="1080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472</xdr:rowOff>
    </xdr:from>
    <xdr:to>
      <xdr:col>50</xdr:col>
      <xdr:colOff>165100</xdr:colOff>
      <xdr:row>63</xdr:row>
      <xdr:rowOff>102072</xdr:rowOff>
    </xdr:to>
    <xdr:sp macro="" textlink="">
      <xdr:nvSpPr>
        <xdr:cNvPr id="140" name="フローチャート: 判断 139">
          <a:extLst>
            <a:ext uri="{FF2B5EF4-FFF2-40B4-BE49-F238E27FC236}">
              <a16:creationId xmlns:a16="http://schemas.microsoft.com/office/drawing/2014/main" id="{9923E2C0-D28C-4E8D-A6CD-AC08BAF9BD9F}"/>
            </a:ext>
          </a:extLst>
        </xdr:cNvPr>
        <xdr:cNvSpPr/>
      </xdr:nvSpPr>
      <xdr:spPr>
        <a:xfrm>
          <a:off x="9588500" y="10801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10595</xdr:rowOff>
    </xdr:from>
    <xdr:to>
      <xdr:col>46</xdr:col>
      <xdr:colOff>38100</xdr:colOff>
      <xdr:row>63</xdr:row>
      <xdr:rowOff>112195</xdr:rowOff>
    </xdr:to>
    <xdr:sp macro="" textlink="">
      <xdr:nvSpPr>
        <xdr:cNvPr id="141" name="フローチャート: 判断 140">
          <a:extLst>
            <a:ext uri="{FF2B5EF4-FFF2-40B4-BE49-F238E27FC236}">
              <a16:creationId xmlns:a16="http://schemas.microsoft.com/office/drawing/2014/main" id="{228FCC03-6B1B-40BB-995D-085F704D99D2}"/>
            </a:ext>
          </a:extLst>
        </xdr:cNvPr>
        <xdr:cNvSpPr/>
      </xdr:nvSpPr>
      <xdr:spPr>
        <a:xfrm>
          <a:off x="8699500" y="10811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30190</xdr:rowOff>
    </xdr:from>
    <xdr:to>
      <xdr:col>41</xdr:col>
      <xdr:colOff>101600</xdr:colOff>
      <xdr:row>63</xdr:row>
      <xdr:rowOff>131790</xdr:rowOff>
    </xdr:to>
    <xdr:sp macro="" textlink="">
      <xdr:nvSpPr>
        <xdr:cNvPr id="142" name="フローチャート: 判断 141">
          <a:extLst>
            <a:ext uri="{FF2B5EF4-FFF2-40B4-BE49-F238E27FC236}">
              <a16:creationId xmlns:a16="http://schemas.microsoft.com/office/drawing/2014/main" id="{F57AAD1B-D3A8-47FF-B872-C47B6EFD05D3}"/>
            </a:ext>
          </a:extLst>
        </xdr:cNvPr>
        <xdr:cNvSpPr/>
      </xdr:nvSpPr>
      <xdr:spPr>
        <a:xfrm>
          <a:off x="7810500" y="10831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42600</xdr:rowOff>
    </xdr:from>
    <xdr:to>
      <xdr:col>36</xdr:col>
      <xdr:colOff>165100</xdr:colOff>
      <xdr:row>63</xdr:row>
      <xdr:rowOff>144200</xdr:rowOff>
    </xdr:to>
    <xdr:sp macro="" textlink="">
      <xdr:nvSpPr>
        <xdr:cNvPr id="143" name="フローチャート: 判断 142">
          <a:extLst>
            <a:ext uri="{FF2B5EF4-FFF2-40B4-BE49-F238E27FC236}">
              <a16:creationId xmlns:a16="http://schemas.microsoft.com/office/drawing/2014/main" id="{E04B120A-634A-417D-A854-C51F1BA8F36F}"/>
            </a:ext>
          </a:extLst>
        </xdr:cNvPr>
        <xdr:cNvSpPr/>
      </xdr:nvSpPr>
      <xdr:spPr>
        <a:xfrm>
          <a:off x="6921500" y="1084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44" name="テキスト ボックス 143">
          <a:extLst>
            <a:ext uri="{FF2B5EF4-FFF2-40B4-BE49-F238E27FC236}">
              <a16:creationId xmlns:a16="http://schemas.microsoft.com/office/drawing/2014/main" id="{382FA0D7-76DF-4A4B-989F-771E01C1A564}"/>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45" name="テキスト ボックス 144">
          <a:extLst>
            <a:ext uri="{FF2B5EF4-FFF2-40B4-BE49-F238E27FC236}">
              <a16:creationId xmlns:a16="http://schemas.microsoft.com/office/drawing/2014/main" id="{F08FF682-49D1-449B-B643-9E838D0EBD74}"/>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6" name="テキスト ボックス 145">
          <a:extLst>
            <a:ext uri="{FF2B5EF4-FFF2-40B4-BE49-F238E27FC236}">
              <a16:creationId xmlns:a16="http://schemas.microsoft.com/office/drawing/2014/main" id="{177F40EA-C441-4337-8A07-7CAA58CF83C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7" name="テキスト ボックス 146">
          <a:extLst>
            <a:ext uri="{FF2B5EF4-FFF2-40B4-BE49-F238E27FC236}">
              <a16:creationId xmlns:a16="http://schemas.microsoft.com/office/drawing/2014/main" id="{1DC4D751-4C13-4AB7-9855-018C26027C3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8" name="テキスト ボックス 147">
          <a:extLst>
            <a:ext uri="{FF2B5EF4-FFF2-40B4-BE49-F238E27FC236}">
              <a16:creationId xmlns:a16="http://schemas.microsoft.com/office/drawing/2014/main" id="{8ADA5792-41B4-4005-A585-C9E930306CA1}"/>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114119</xdr:rowOff>
    </xdr:from>
    <xdr:to>
      <xdr:col>55</xdr:col>
      <xdr:colOff>50800</xdr:colOff>
      <xdr:row>64</xdr:row>
      <xdr:rowOff>44269</xdr:rowOff>
    </xdr:to>
    <xdr:sp macro="" textlink="">
      <xdr:nvSpPr>
        <xdr:cNvPr id="149" name="楕円 148">
          <a:extLst>
            <a:ext uri="{FF2B5EF4-FFF2-40B4-BE49-F238E27FC236}">
              <a16:creationId xmlns:a16="http://schemas.microsoft.com/office/drawing/2014/main" id="{DC6D4330-C3B1-4570-9AA1-2565598C8423}"/>
            </a:ext>
          </a:extLst>
        </xdr:cNvPr>
        <xdr:cNvSpPr/>
      </xdr:nvSpPr>
      <xdr:spPr>
        <a:xfrm>
          <a:off x="10426700" y="10915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29046</xdr:rowOff>
    </xdr:from>
    <xdr:ext cx="469744" cy="259045"/>
    <xdr:sp macro="" textlink="">
      <xdr:nvSpPr>
        <xdr:cNvPr id="150" name="【体育館・プール】&#10;一人当たり面積該当値テキスト">
          <a:extLst>
            <a:ext uri="{FF2B5EF4-FFF2-40B4-BE49-F238E27FC236}">
              <a16:creationId xmlns:a16="http://schemas.microsoft.com/office/drawing/2014/main" id="{EA49E158-301A-4326-AA56-28026D7C244C}"/>
            </a:ext>
          </a:extLst>
        </xdr:cNvPr>
        <xdr:cNvSpPr txBox="1"/>
      </xdr:nvSpPr>
      <xdr:spPr>
        <a:xfrm>
          <a:off x="10515600" y="10830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95831</xdr:rowOff>
    </xdr:from>
    <xdr:to>
      <xdr:col>50</xdr:col>
      <xdr:colOff>165100</xdr:colOff>
      <xdr:row>64</xdr:row>
      <xdr:rowOff>25981</xdr:rowOff>
    </xdr:to>
    <xdr:sp macro="" textlink="">
      <xdr:nvSpPr>
        <xdr:cNvPr id="151" name="楕円 150">
          <a:extLst>
            <a:ext uri="{FF2B5EF4-FFF2-40B4-BE49-F238E27FC236}">
              <a16:creationId xmlns:a16="http://schemas.microsoft.com/office/drawing/2014/main" id="{65C0D17D-BA4B-4BED-BC32-88D8A2B4130A}"/>
            </a:ext>
          </a:extLst>
        </xdr:cNvPr>
        <xdr:cNvSpPr/>
      </xdr:nvSpPr>
      <xdr:spPr>
        <a:xfrm>
          <a:off x="9588500" y="10897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146631</xdr:rowOff>
    </xdr:from>
    <xdr:to>
      <xdr:col>55</xdr:col>
      <xdr:colOff>0</xdr:colOff>
      <xdr:row>63</xdr:row>
      <xdr:rowOff>164919</xdr:rowOff>
    </xdr:to>
    <xdr:cxnSp macro="">
      <xdr:nvCxnSpPr>
        <xdr:cNvPr id="152" name="直線コネクタ 151">
          <a:extLst>
            <a:ext uri="{FF2B5EF4-FFF2-40B4-BE49-F238E27FC236}">
              <a16:creationId xmlns:a16="http://schemas.microsoft.com/office/drawing/2014/main" id="{C0E8E9C4-275B-45AE-81B0-C7E9C54C1198}"/>
            </a:ext>
          </a:extLst>
        </xdr:cNvPr>
        <xdr:cNvCxnSpPr/>
      </xdr:nvCxnSpPr>
      <xdr:spPr>
        <a:xfrm>
          <a:off x="9639300" y="10947981"/>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97790</xdr:rowOff>
    </xdr:from>
    <xdr:to>
      <xdr:col>46</xdr:col>
      <xdr:colOff>38100</xdr:colOff>
      <xdr:row>64</xdr:row>
      <xdr:rowOff>27940</xdr:rowOff>
    </xdr:to>
    <xdr:sp macro="" textlink="">
      <xdr:nvSpPr>
        <xdr:cNvPr id="153" name="楕円 152">
          <a:extLst>
            <a:ext uri="{FF2B5EF4-FFF2-40B4-BE49-F238E27FC236}">
              <a16:creationId xmlns:a16="http://schemas.microsoft.com/office/drawing/2014/main" id="{709A7F41-6AC6-4D4D-A546-407F402D3B8B}"/>
            </a:ext>
          </a:extLst>
        </xdr:cNvPr>
        <xdr:cNvSpPr/>
      </xdr:nvSpPr>
      <xdr:spPr>
        <a:xfrm>
          <a:off x="8699500" y="10899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146631</xdr:rowOff>
    </xdr:from>
    <xdr:to>
      <xdr:col>50</xdr:col>
      <xdr:colOff>114300</xdr:colOff>
      <xdr:row>63</xdr:row>
      <xdr:rowOff>148590</xdr:rowOff>
    </xdr:to>
    <xdr:cxnSp macro="">
      <xdr:nvCxnSpPr>
        <xdr:cNvPr id="154" name="直線コネクタ 153">
          <a:extLst>
            <a:ext uri="{FF2B5EF4-FFF2-40B4-BE49-F238E27FC236}">
              <a16:creationId xmlns:a16="http://schemas.microsoft.com/office/drawing/2014/main" id="{066B143E-BC9D-4B60-8C9E-70BECC060983}"/>
            </a:ext>
          </a:extLst>
        </xdr:cNvPr>
        <xdr:cNvCxnSpPr/>
      </xdr:nvCxnSpPr>
      <xdr:spPr>
        <a:xfrm flipV="1">
          <a:off x="8750300" y="10947981"/>
          <a:ext cx="889000" cy="1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98443</xdr:rowOff>
    </xdr:from>
    <xdr:to>
      <xdr:col>41</xdr:col>
      <xdr:colOff>101600</xdr:colOff>
      <xdr:row>64</xdr:row>
      <xdr:rowOff>28593</xdr:rowOff>
    </xdr:to>
    <xdr:sp macro="" textlink="">
      <xdr:nvSpPr>
        <xdr:cNvPr id="155" name="楕円 154">
          <a:extLst>
            <a:ext uri="{FF2B5EF4-FFF2-40B4-BE49-F238E27FC236}">
              <a16:creationId xmlns:a16="http://schemas.microsoft.com/office/drawing/2014/main" id="{7C345C2C-957B-4A85-8A52-F9B47B9043F3}"/>
            </a:ext>
          </a:extLst>
        </xdr:cNvPr>
        <xdr:cNvSpPr/>
      </xdr:nvSpPr>
      <xdr:spPr>
        <a:xfrm>
          <a:off x="7810500" y="10899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148590</xdr:rowOff>
    </xdr:from>
    <xdr:to>
      <xdr:col>45</xdr:col>
      <xdr:colOff>177800</xdr:colOff>
      <xdr:row>63</xdr:row>
      <xdr:rowOff>149243</xdr:rowOff>
    </xdr:to>
    <xdr:cxnSp macro="">
      <xdr:nvCxnSpPr>
        <xdr:cNvPr id="156" name="直線コネクタ 155">
          <a:extLst>
            <a:ext uri="{FF2B5EF4-FFF2-40B4-BE49-F238E27FC236}">
              <a16:creationId xmlns:a16="http://schemas.microsoft.com/office/drawing/2014/main" id="{3006D720-B123-4C74-B001-985957304CA4}"/>
            </a:ext>
          </a:extLst>
        </xdr:cNvPr>
        <xdr:cNvCxnSpPr/>
      </xdr:nvCxnSpPr>
      <xdr:spPr>
        <a:xfrm flipV="1">
          <a:off x="7861300" y="10949940"/>
          <a:ext cx="889000" cy="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101709</xdr:rowOff>
    </xdr:from>
    <xdr:to>
      <xdr:col>36</xdr:col>
      <xdr:colOff>165100</xdr:colOff>
      <xdr:row>64</xdr:row>
      <xdr:rowOff>31859</xdr:rowOff>
    </xdr:to>
    <xdr:sp macro="" textlink="">
      <xdr:nvSpPr>
        <xdr:cNvPr id="157" name="楕円 156">
          <a:extLst>
            <a:ext uri="{FF2B5EF4-FFF2-40B4-BE49-F238E27FC236}">
              <a16:creationId xmlns:a16="http://schemas.microsoft.com/office/drawing/2014/main" id="{6909A47B-A56A-4AF8-8FEA-75549B38B67D}"/>
            </a:ext>
          </a:extLst>
        </xdr:cNvPr>
        <xdr:cNvSpPr/>
      </xdr:nvSpPr>
      <xdr:spPr>
        <a:xfrm>
          <a:off x="6921500" y="10903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149243</xdr:rowOff>
    </xdr:from>
    <xdr:to>
      <xdr:col>41</xdr:col>
      <xdr:colOff>50800</xdr:colOff>
      <xdr:row>63</xdr:row>
      <xdr:rowOff>152509</xdr:rowOff>
    </xdr:to>
    <xdr:cxnSp macro="">
      <xdr:nvCxnSpPr>
        <xdr:cNvPr id="158" name="直線コネクタ 157">
          <a:extLst>
            <a:ext uri="{FF2B5EF4-FFF2-40B4-BE49-F238E27FC236}">
              <a16:creationId xmlns:a16="http://schemas.microsoft.com/office/drawing/2014/main" id="{2E9AF9A0-7682-4ACC-9B5D-9F80F4FE0776}"/>
            </a:ext>
          </a:extLst>
        </xdr:cNvPr>
        <xdr:cNvCxnSpPr/>
      </xdr:nvCxnSpPr>
      <xdr:spPr>
        <a:xfrm flipV="1">
          <a:off x="6972300" y="10950593"/>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118599</xdr:rowOff>
    </xdr:from>
    <xdr:ext cx="469744" cy="259045"/>
    <xdr:sp macro="" textlink="">
      <xdr:nvSpPr>
        <xdr:cNvPr id="159" name="n_1aveValue【体育館・プール】&#10;一人当たり面積">
          <a:extLst>
            <a:ext uri="{FF2B5EF4-FFF2-40B4-BE49-F238E27FC236}">
              <a16:creationId xmlns:a16="http://schemas.microsoft.com/office/drawing/2014/main" id="{D39578DE-0DBE-4B81-8E37-6FFE9C776F65}"/>
            </a:ext>
          </a:extLst>
        </xdr:cNvPr>
        <xdr:cNvSpPr txBox="1"/>
      </xdr:nvSpPr>
      <xdr:spPr>
        <a:xfrm>
          <a:off x="9391727" y="10577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128722</xdr:rowOff>
    </xdr:from>
    <xdr:ext cx="469744" cy="259045"/>
    <xdr:sp macro="" textlink="">
      <xdr:nvSpPr>
        <xdr:cNvPr id="160" name="n_2aveValue【体育館・プール】&#10;一人当たり面積">
          <a:extLst>
            <a:ext uri="{FF2B5EF4-FFF2-40B4-BE49-F238E27FC236}">
              <a16:creationId xmlns:a16="http://schemas.microsoft.com/office/drawing/2014/main" id="{07652E9E-8F36-4795-AE85-65E040058319}"/>
            </a:ext>
          </a:extLst>
        </xdr:cNvPr>
        <xdr:cNvSpPr txBox="1"/>
      </xdr:nvSpPr>
      <xdr:spPr>
        <a:xfrm>
          <a:off x="8515427" y="10587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148317</xdr:rowOff>
    </xdr:from>
    <xdr:ext cx="469744" cy="259045"/>
    <xdr:sp macro="" textlink="">
      <xdr:nvSpPr>
        <xdr:cNvPr id="161" name="n_3aveValue【体育館・プール】&#10;一人当たり面積">
          <a:extLst>
            <a:ext uri="{FF2B5EF4-FFF2-40B4-BE49-F238E27FC236}">
              <a16:creationId xmlns:a16="http://schemas.microsoft.com/office/drawing/2014/main" id="{797FBACB-2D60-4878-858E-3252221FB50D}"/>
            </a:ext>
          </a:extLst>
        </xdr:cNvPr>
        <xdr:cNvSpPr txBox="1"/>
      </xdr:nvSpPr>
      <xdr:spPr>
        <a:xfrm>
          <a:off x="7626427" y="10606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160727</xdr:rowOff>
    </xdr:from>
    <xdr:ext cx="469744" cy="259045"/>
    <xdr:sp macro="" textlink="">
      <xdr:nvSpPr>
        <xdr:cNvPr id="162" name="n_4aveValue【体育館・プール】&#10;一人当たり面積">
          <a:extLst>
            <a:ext uri="{FF2B5EF4-FFF2-40B4-BE49-F238E27FC236}">
              <a16:creationId xmlns:a16="http://schemas.microsoft.com/office/drawing/2014/main" id="{13B20464-E5C1-4736-832C-B57F380F2125}"/>
            </a:ext>
          </a:extLst>
        </xdr:cNvPr>
        <xdr:cNvSpPr txBox="1"/>
      </xdr:nvSpPr>
      <xdr:spPr>
        <a:xfrm>
          <a:off x="6737427" y="10619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17108</xdr:rowOff>
    </xdr:from>
    <xdr:ext cx="469744" cy="259045"/>
    <xdr:sp macro="" textlink="">
      <xdr:nvSpPr>
        <xdr:cNvPr id="163" name="n_1mainValue【体育館・プール】&#10;一人当たり面積">
          <a:extLst>
            <a:ext uri="{FF2B5EF4-FFF2-40B4-BE49-F238E27FC236}">
              <a16:creationId xmlns:a16="http://schemas.microsoft.com/office/drawing/2014/main" id="{68DAD6D4-5AA7-4DB6-9016-F96A941826C3}"/>
            </a:ext>
          </a:extLst>
        </xdr:cNvPr>
        <xdr:cNvSpPr txBox="1"/>
      </xdr:nvSpPr>
      <xdr:spPr>
        <a:xfrm>
          <a:off x="9391727" y="10989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19067</xdr:rowOff>
    </xdr:from>
    <xdr:ext cx="469744" cy="259045"/>
    <xdr:sp macro="" textlink="">
      <xdr:nvSpPr>
        <xdr:cNvPr id="164" name="n_2mainValue【体育館・プール】&#10;一人当たり面積">
          <a:extLst>
            <a:ext uri="{FF2B5EF4-FFF2-40B4-BE49-F238E27FC236}">
              <a16:creationId xmlns:a16="http://schemas.microsoft.com/office/drawing/2014/main" id="{E400D562-4F12-4A6A-BB62-75B2B87EDB3E}"/>
            </a:ext>
          </a:extLst>
        </xdr:cNvPr>
        <xdr:cNvSpPr txBox="1"/>
      </xdr:nvSpPr>
      <xdr:spPr>
        <a:xfrm>
          <a:off x="8515427" y="10991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19720</xdr:rowOff>
    </xdr:from>
    <xdr:ext cx="469744" cy="259045"/>
    <xdr:sp macro="" textlink="">
      <xdr:nvSpPr>
        <xdr:cNvPr id="165" name="n_3mainValue【体育館・プール】&#10;一人当たり面積">
          <a:extLst>
            <a:ext uri="{FF2B5EF4-FFF2-40B4-BE49-F238E27FC236}">
              <a16:creationId xmlns:a16="http://schemas.microsoft.com/office/drawing/2014/main" id="{027E2FEA-6C6A-49EE-8C36-587533A62024}"/>
            </a:ext>
          </a:extLst>
        </xdr:cNvPr>
        <xdr:cNvSpPr txBox="1"/>
      </xdr:nvSpPr>
      <xdr:spPr>
        <a:xfrm>
          <a:off x="7626427" y="10992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64</xdr:row>
      <xdr:rowOff>22986</xdr:rowOff>
    </xdr:from>
    <xdr:ext cx="469744" cy="259045"/>
    <xdr:sp macro="" textlink="">
      <xdr:nvSpPr>
        <xdr:cNvPr id="166" name="n_4mainValue【体育館・プール】&#10;一人当たり面積">
          <a:extLst>
            <a:ext uri="{FF2B5EF4-FFF2-40B4-BE49-F238E27FC236}">
              <a16:creationId xmlns:a16="http://schemas.microsoft.com/office/drawing/2014/main" id="{7E7F8196-5345-45E1-BB59-FBF0DCCE84E6}"/>
            </a:ext>
          </a:extLst>
        </xdr:cNvPr>
        <xdr:cNvSpPr txBox="1"/>
      </xdr:nvSpPr>
      <xdr:spPr>
        <a:xfrm>
          <a:off x="6737427" y="10995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67" name="正方形/長方形 166">
          <a:extLst>
            <a:ext uri="{FF2B5EF4-FFF2-40B4-BE49-F238E27FC236}">
              <a16:creationId xmlns:a16="http://schemas.microsoft.com/office/drawing/2014/main" id="{879DD16F-BB84-4D70-9DB1-6F47456A74AF}"/>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8" name="正方形/長方形 167">
          <a:extLst>
            <a:ext uri="{FF2B5EF4-FFF2-40B4-BE49-F238E27FC236}">
              <a16:creationId xmlns:a16="http://schemas.microsoft.com/office/drawing/2014/main" id="{BBF07DC6-5350-4D62-B88F-3E0F7E305909}"/>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9" name="正方形/長方形 168">
          <a:extLst>
            <a:ext uri="{FF2B5EF4-FFF2-40B4-BE49-F238E27FC236}">
              <a16:creationId xmlns:a16="http://schemas.microsoft.com/office/drawing/2014/main" id="{42D9C875-F320-402F-AD5D-7E9074A6AF05}"/>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70" name="正方形/長方形 169">
          <a:extLst>
            <a:ext uri="{FF2B5EF4-FFF2-40B4-BE49-F238E27FC236}">
              <a16:creationId xmlns:a16="http://schemas.microsoft.com/office/drawing/2014/main" id="{C8285A91-4780-4D1D-A706-EDFF91B101C1}"/>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71" name="正方形/長方形 170">
          <a:extLst>
            <a:ext uri="{FF2B5EF4-FFF2-40B4-BE49-F238E27FC236}">
              <a16:creationId xmlns:a16="http://schemas.microsoft.com/office/drawing/2014/main" id="{F03F5718-275A-40B3-9851-70C05173EBA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72" name="正方形/長方形 171">
          <a:extLst>
            <a:ext uri="{FF2B5EF4-FFF2-40B4-BE49-F238E27FC236}">
              <a16:creationId xmlns:a16="http://schemas.microsoft.com/office/drawing/2014/main" id="{305A0EBF-F20B-460F-B6F6-3ED3980E7CD8}"/>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73" name="正方形/長方形 172">
          <a:extLst>
            <a:ext uri="{FF2B5EF4-FFF2-40B4-BE49-F238E27FC236}">
              <a16:creationId xmlns:a16="http://schemas.microsoft.com/office/drawing/2014/main" id="{B9AC53BA-34AB-402C-B686-BF5E4112C312}"/>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74" name="正方形/長方形 173">
          <a:extLst>
            <a:ext uri="{FF2B5EF4-FFF2-40B4-BE49-F238E27FC236}">
              <a16:creationId xmlns:a16="http://schemas.microsoft.com/office/drawing/2014/main" id="{0F3414E3-9414-4108-8258-D50D9C2AA1FF}"/>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75" name="テキスト ボックス 174">
          <a:extLst>
            <a:ext uri="{FF2B5EF4-FFF2-40B4-BE49-F238E27FC236}">
              <a16:creationId xmlns:a16="http://schemas.microsoft.com/office/drawing/2014/main" id="{DD7509B4-8586-4C99-96A7-257CD3355E7A}"/>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76" name="直線コネクタ 175">
          <a:extLst>
            <a:ext uri="{FF2B5EF4-FFF2-40B4-BE49-F238E27FC236}">
              <a16:creationId xmlns:a16="http://schemas.microsoft.com/office/drawing/2014/main" id="{73118B6D-3C96-4DEE-9DA6-489C872583DC}"/>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77" name="テキスト ボックス 176">
          <a:extLst>
            <a:ext uri="{FF2B5EF4-FFF2-40B4-BE49-F238E27FC236}">
              <a16:creationId xmlns:a16="http://schemas.microsoft.com/office/drawing/2014/main" id="{04BAC020-B0B0-4495-9D7F-204BB9A6990D}"/>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178" name="直線コネクタ 177">
          <a:extLst>
            <a:ext uri="{FF2B5EF4-FFF2-40B4-BE49-F238E27FC236}">
              <a16:creationId xmlns:a16="http://schemas.microsoft.com/office/drawing/2014/main" id="{76E13699-6A61-48DF-89D7-401058DB4575}"/>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179" name="テキスト ボックス 178">
          <a:extLst>
            <a:ext uri="{FF2B5EF4-FFF2-40B4-BE49-F238E27FC236}">
              <a16:creationId xmlns:a16="http://schemas.microsoft.com/office/drawing/2014/main" id="{F8912642-BEDD-4B2F-B95D-7253B2987388}"/>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180" name="直線コネクタ 179">
          <a:extLst>
            <a:ext uri="{FF2B5EF4-FFF2-40B4-BE49-F238E27FC236}">
              <a16:creationId xmlns:a16="http://schemas.microsoft.com/office/drawing/2014/main" id="{DD1C344D-CBD9-4C09-8E0E-A7C53CEA6C66}"/>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181" name="テキスト ボックス 180">
          <a:extLst>
            <a:ext uri="{FF2B5EF4-FFF2-40B4-BE49-F238E27FC236}">
              <a16:creationId xmlns:a16="http://schemas.microsoft.com/office/drawing/2014/main" id="{98F63475-FB1B-44DE-BF23-4E66E78261A4}"/>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182" name="直線コネクタ 181">
          <a:extLst>
            <a:ext uri="{FF2B5EF4-FFF2-40B4-BE49-F238E27FC236}">
              <a16:creationId xmlns:a16="http://schemas.microsoft.com/office/drawing/2014/main" id="{36310F94-2CD1-4B4E-99A8-C87DD1368365}"/>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183" name="テキスト ボックス 182">
          <a:extLst>
            <a:ext uri="{FF2B5EF4-FFF2-40B4-BE49-F238E27FC236}">
              <a16:creationId xmlns:a16="http://schemas.microsoft.com/office/drawing/2014/main" id="{2B9B6348-7B83-4620-8916-7C1AE805CA95}"/>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184" name="直線コネクタ 183">
          <a:extLst>
            <a:ext uri="{FF2B5EF4-FFF2-40B4-BE49-F238E27FC236}">
              <a16:creationId xmlns:a16="http://schemas.microsoft.com/office/drawing/2014/main" id="{29F2E423-79F9-4EBB-97B8-753D8A645DAA}"/>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185" name="テキスト ボックス 184">
          <a:extLst>
            <a:ext uri="{FF2B5EF4-FFF2-40B4-BE49-F238E27FC236}">
              <a16:creationId xmlns:a16="http://schemas.microsoft.com/office/drawing/2014/main" id="{E78B90E9-006D-4518-B026-B32EC76025DF}"/>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186" name="直線コネクタ 185">
          <a:extLst>
            <a:ext uri="{FF2B5EF4-FFF2-40B4-BE49-F238E27FC236}">
              <a16:creationId xmlns:a16="http://schemas.microsoft.com/office/drawing/2014/main" id="{24ADB8D9-04E0-43CF-8CA7-8BD40F03C8AF}"/>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187" name="テキスト ボックス 186">
          <a:extLst>
            <a:ext uri="{FF2B5EF4-FFF2-40B4-BE49-F238E27FC236}">
              <a16:creationId xmlns:a16="http://schemas.microsoft.com/office/drawing/2014/main" id="{737414BB-3541-4755-86F8-66DDD565141A}"/>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88" name="直線コネクタ 187">
          <a:extLst>
            <a:ext uri="{FF2B5EF4-FFF2-40B4-BE49-F238E27FC236}">
              <a16:creationId xmlns:a16="http://schemas.microsoft.com/office/drawing/2014/main" id="{F0AB4C0F-D6B0-4FD2-9CAB-764A681BC5B9}"/>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189" name="テキスト ボックス 188">
          <a:extLst>
            <a:ext uri="{FF2B5EF4-FFF2-40B4-BE49-F238E27FC236}">
              <a16:creationId xmlns:a16="http://schemas.microsoft.com/office/drawing/2014/main" id="{A5DA6CF2-8487-41B1-9D47-08AE78C3D70A}"/>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90" name="【福祉施設】&#10;有形固定資産減価償却率グラフ枠">
          <a:extLst>
            <a:ext uri="{FF2B5EF4-FFF2-40B4-BE49-F238E27FC236}">
              <a16:creationId xmlns:a16="http://schemas.microsoft.com/office/drawing/2014/main" id="{1F22FFDB-CBD2-4330-8532-42F4B5AFA384}"/>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24764</xdr:rowOff>
    </xdr:from>
    <xdr:to>
      <xdr:col>24</xdr:col>
      <xdr:colOff>62865</xdr:colOff>
      <xdr:row>86</xdr:row>
      <xdr:rowOff>114300</xdr:rowOff>
    </xdr:to>
    <xdr:cxnSp macro="">
      <xdr:nvCxnSpPr>
        <xdr:cNvPr id="191" name="直線コネクタ 190">
          <a:extLst>
            <a:ext uri="{FF2B5EF4-FFF2-40B4-BE49-F238E27FC236}">
              <a16:creationId xmlns:a16="http://schemas.microsoft.com/office/drawing/2014/main" id="{F65EF957-0B88-4941-8D39-07A16C85C817}"/>
            </a:ext>
          </a:extLst>
        </xdr:cNvPr>
        <xdr:cNvCxnSpPr/>
      </xdr:nvCxnSpPr>
      <xdr:spPr>
        <a:xfrm flipV="1">
          <a:off x="4634865" y="13397864"/>
          <a:ext cx="0" cy="1461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192" name="【福祉施設】&#10;有形固定資産減価償却率最小値テキスト">
          <a:extLst>
            <a:ext uri="{FF2B5EF4-FFF2-40B4-BE49-F238E27FC236}">
              <a16:creationId xmlns:a16="http://schemas.microsoft.com/office/drawing/2014/main" id="{F5008F03-925D-4C80-B2B3-A0A29CCA190F}"/>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193" name="直線コネクタ 192">
          <a:extLst>
            <a:ext uri="{FF2B5EF4-FFF2-40B4-BE49-F238E27FC236}">
              <a16:creationId xmlns:a16="http://schemas.microsoft.com/office/drawing/2014/main" id="{80346B38-2FE1-402F-87A7-B0818A4E2040}"/>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142891</xdr:rowOff>
    </xdr:from>
    <xdr:ext cx="405111" cy="259045"/>
    <xdr:sp macro="" textlink="">
      <xdr:nvSpPr>
        <xdr:cNvPr id="194" name="【福祉施設】&#10;有形固定資産減価償却率最大値テキスト">
          <a:extLst>
            <a:ext uri="{FF2B5EF4-FFF2-40B4-BE49-F238E27FC236}">
              <a16:creationId xmlns:a16="http://schemas.microsoft.com/office/drawing/2014/main" id="{26F29838-A91B-4A8A-8D3E-AC1B728B24A9}"/>
            </a:ext>
          </a:extLst>
        </xdr:cNvPr>
        <xdr:cNvSpPr txBox="1"/>
      </xdr:nvSpPr>
      <xdr:spPr>
        <a:xfrm>
          <a:off x="4673600" y="13173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24764</xdr:rowOff>
    </xdr:from>
    <xdr:to>
      <xdr:col>24</xdr:col>
      <xdr:colOff>152400</xdr:colOff>
      <xdr:row>78</xdr:row>
      <xdr:rowOff>24764</xdr:rowOff>
    </xdr:to>
    <xdr:cxnSp macro="">
      <xdr:nvCxnSpPr>
        <xdr:cNvPr id="195" name="直線コネクタ 194">
          <a:extLst>
            <a:ext uri="{FF2B5EF4-FFF2-40B4-BE49-F238E27FC236}">
              <a16:creationId xmlns:a16="http://schemas.microsoft.com/office/drawing/2014/main" id="{1E328785-553D-4A8C-BE40-119CC5CEAFEA}"/>
            </a:ext>
          </a:extLst>
        </xdr:cNvPr>
        <xdr:cNvCxnSpPr/>
      </xdr:nvCxnSpPr>
      <xdr:spPr>
        <a:xfrm>
          <a:off x="4546600" y="13397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73041</xdr:rowOff>
    </xdr:from>
    <xdr:ext cx="405111" cy="259045"/>
    <xdr:sp macro="" textlink="">
      <xdr:nvSpPr>
        <xdr:cNvPr id="196" name="【福祉施設】&#10;有形固定資産減価償却率平均値テキスト">
          <a:extLst>
            <a:ext uri="{FF2B5EF4-FFF2-40B4-BE49-F238E27FC236}">
              <a16:creationId xmlns:a16="http://schemas.microsoft.com/office/drawing/2014/main" id="{8E7599D9-2F19-4965-9ACC-3CF71DD795B8}"/>
            </a:ext>
          </a:extLst>
        </xdr:cNvPr>
        <xdr:cNvSpPr txBox="1"/>
      </xdr:nvSpPr>
      <xdr:spPr>
        <a:xfrm>
          <a:off x="4673600" y="137890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50164</xdr:rowOff>
    </xdr:from>
    <xdr:to>
      <xdr:col>24</xdr:col>
      <xdr:colOff>114300</xdr:colOff>
      <xdr:row>81</xdr:row>
      <xdr:rowOff>151764</xdr:rowOff>
    </xdr:to>
    <xdr:sp macro="" textlink="">
      <xdr:nvSpPr>
        <xdr:cNvPr id="197" name="フローチャート: 判断 196">
          <a:extLst>
            <a:ext uri="{FF2B5EF4-FFF2-40B4-BE49-F238E27FC236}">
              <a16:creationId xmlns:a16="http://schemas.microsoft.com/office/drawing/2014/main" id="{597BC2B0-0E84-4683-B0E9-B3EC9AA40AD9}"/>
            </a:ext>
          </a:extLst>
        </xdr:cNvPr>
        <xdr:cNvSpPr/>
      </xdr:nvSpPr>
      <xdr:spPr>
        <a:xfrm>
          <a:off x="4584700" y="1393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21589</xdr:rowOff>
    </xdr:from>
    <xdr:to>
      <xdr:col>20</xdr:col>
      <xdr:colOff>38100</xdr:colOff>
      <xdr:row>81</xdr:row>
      <xdr:rowOff>123189</xdr:rowOff>
    </xdr:to>
    <xdr:sp macro="" textlink="">
      <xdr:nvSpPr>
        <xdr:cNvPr id="198" name="フローチャート: 判断 197">
          <a:extLst>
            <a:ext uri="{FF2B5EF4-FFF2-40B4-BE49-F238E27FC236}">
              <a16:creationId xmlns:a16="http://schemas.microsoft.com/office/drawing/2014/main" id="{8D523AF3-0694-4AF0-BB7E-84E5224076C5}"/>
            </a:ext>
          </a:extLst>
        </xdr:cNvPr>
        <xdr:cNvSpPr/>
      </xdr:nvSpPr>
      <xdr:spPr>
        <a:xfrm>
          <a:off x="3746500" y="13909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114936</xdr:rowOff>
    </xdr:from>
    <xdr:to>
      <xdr:col>15</xdr:col>
      <xdr:colOff>101600</xdr:colOff>
      <xdr:row>81</xdr:row>
      <xdr:rowOff>45086</xdr:rowOff>
    </xdr:to>
    <xdr:sp macro="" textlink="">
      <xdr:nvSpPr>
        <xdr:cNvPr id="199" name="フローチャート: 判断 198">
          <a:extLst>
            <a:ext uri="{FF2B5EF4-FFF2-40B4-BE49-F238E27FC236}">
              <a16:creationId xmlns:a16="http://schemas.microsoft.com/office/drawing/2014/main" id="{5E078CCB-1F7C-481A-B5DA-BD5E7335F7B5}"/>
            </a:ext>
          </a:extLst>
        </xdr:cNvPr>
        <xdr:cNvSpPr/>
      </xdr:nvSpPr>
      <xdr:spPr>
        <a:xfrm>
          <a:off x="2857500" y="13830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107314</xdr:rowOff>
    </xdr:from>
    <xdr:to>
      <xdr:col>10</xdr:col>
      <xdr:colOff>165100</xdr:colOff>
      <xdr:row>81</xdr:row>
      <xdr:rowOff>37464</xdr:rowOff>
    </xdr:to>
    <xdr:sp macro="" textlink="">
      <xdr:nvSpPr>
        <xdr:cNvPr id="200" name="フローチャート: 判断 199">
          <a:extLst>
            <a:ext uri="{FF2B5EF4-FFF2-40B4-BE49-F238E27FC236}">
              <a16:creationId xmlns:a16="http://schemas.microsoft.com/office/drawing/2014/main" id="{CA3119DC-C87B-4EE8-9079-23F05943D4E4}"/>
            </a:ext>
          </a:extLst>
        </xdr:cNvPr>
        <xdr:cNvSpPr/>
      </xdr:nvSpPr>
      <xdr:spPr>
        <a:xfrm>
          <a:off x="1968500" y="13823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135889</xdr:rowOff>
    </xdr:from>
    <xdr:to>
      <xdr:col>6</xdr:col>
      <xdr:colOff>38100</xdr:colOff>
      <xdr:row>81</xdr:row>
      <xdr:rowOff>66039</xdr:rowOff>
    </xdr:to>
    <xdr:sp macro="" textlink="">
      <xdr:nvSpPr>
        <xdr:cNvPr id="201" name="フローチャート: 判断 200">
          <a:extLst>
            <a:ext uri="{FF2B5EF4-FFF2-40B4-BE49-F238E27FC236}">
              <a16:creationId xmlns:a16="http://schemas.microsoft.com/office/drawing/2014/main" id="{E04B71A7-A875-482A-B72A-BE82A32B516C}"/>
            </a:ext>
          </a:extLst>
        </xdr:cNvPr>
        <xdr:cNvSpPr/>
      </xdr:nvSpPr>
      <xdr:spPr>
        <a:xfrm>
          <a:off x="1079500" y="13851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02" name="テキスト ボックス 201">
          <a:extLst>
            <a:ext uri="{FF2B5EF4-FFF2-40B4-BE49-F238E27FC236}">
              <a16:creationId xmlns:a16="http://schemas.microsoft.com/office/drawing/2014/main" id="{3B1DD198-F98E-426F-B5E9-20266025B29B}"/>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03" name="テキスト ボックス 202">
          <a:extLst>
            <a:ext uri="{FF2B5EF4-FFF2-40B4-BE49-F238E27FC236}">
              <a16:creationId xmlns:a16="http://schemas.microsoft.com/office/drawing/2014/main" id="{650DBB7F-ADB9-4641-A152-18CBBFB4BAF2}"/>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04" name="テキスト ボックス 203">
          <a:extLst>
            <a:ext uri="{FF2B5EF4-FFF2-40B4-BE49-F238E27FC236}">
              <a16:creationId xmlns:a16="http://schemas.microsoft.com/office/drawing/2014/main" id="{D9A0C2CC-8991-424A-BED1-2CC8DF3FB273}"/>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05" name="テキスト ボックス 204">
          <a:extLst>
            <a:ext uri="{FF2B5EF4-FFF2-40B4-BE49-F238E27FC236}">
              <a16:creationId xmlns:a16="http://schemas.microsoft.com/office/drawing/2014/main" id="{D527F9BF-D107-4561-8F27-7228DD170064}"/>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06" name="テキスト ボックス 205">
          <a:extLst>
            <a:ext uri="{FF2B5EF4-FFF2-40B4-BE49-F238E27FC236}">
              <a16:creationId xmlns:a16="http://schemas.microsoft.com/office/drawing/2014/main" id="{7E475A93-7B66-48F6-AC29-0DBA32EA158D}"/>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85</xdr:row>
      <xdr:rowOff>15875</xdr:rowOff>
    </xdr:from>
    <xdr:to>
      <xdr:col>24</xdr:col>
      <xdr:colOff>114300</xdr:colOff>
      <xdr:row>85</xdr:row>
      <xdr:rowOff>117475</xdr:rowOff>
    </xdr:to>
    <xdr:sp macro="" textlink="">
      <xdr:nvSpPr>
        <xdr:cNvPr id="207" name="楕円 206">
          <a:extLst>
            <a:ext uri="{FF2B5EF4-FFF2-40B4-BE49-F238E27FC236}">
              <a16:creationId xmlns:a16="http://schemas.microsoft.com/office/drawing/2014/main" id="{864A68FB-B582-4EA6-B1EE-29652D68314A}"/>
            </a:ext>
          </a:extLst>
        </xdr:cNvPr>
        <xdr:cNvSpPr/>
      </xdr:nvSpPr>
      <xdr:spPr>
        <a:xfrm>
          <a:off x="4584700" y="14589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165752</xdr:rowOff>
    </xdr:from>
    <xdr:ext cx="405111" cy="259045"/>
    <xdr:sp macro="" textlink="">
      <xdr:nvSpPr>
        <xdr:cNvPr id="208" name="【福祉施設】&#10;有形固定資産減価償却率該当値テキスト">
          <a:extLst>
            <a:ext uri="{FF2B5EF4-FFF2-40B4-BE49-F238E27FC236}">
              <a16:creationId xmlns:a16="http://schemas.microsoft.com/office/drawing/2014/main" id="{824F458C-4E99-4AD5-88E0-A34AC0662063}"/>
            </a:ext>
          </a:extLst>
        </xdr:cNvPr>
        <xdr:cNvSpPr txBox="1"/>
      </xdr:nvSpPr>
      <xdr:spPr>
        <a:xfrm>
          <a:off x="4673600" y="14567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153036</xdr:rowOff>
    </xdr:from>
    <xdr:to>
      <xdr:col>20</xdr:col>
      <xdr:colOff>38100</xdr:colOff>
      <xdr:row>85</xdr:row>
      <xdr:rowOff>83186</xdr:rowOff>
    </xdr:to>
    <xdr:sp macro="" textlink="">
      <xdr:nvSpPr>
        <xdr:cNvPr id="209" name="楕円 208">
          <a:extLst>
            <a:ext uri="{FF2B5EF4-FFF2-40B4-BE49-F238E27FC236}">
              <a16:creationId xmlns:a16="http://schemas.microsoft.com/office/drawing/2014/main" id="{6B995F1C-3726-4304-AF66-C5C360AA7C0B}"/>
            </a:ext>
          </a:extLst>
        </xdr:cNvPr>
        <xdr:cNvSpPr/>
      </xdr:nvSpPr>
      <xdr:spPr>
        <a:xfrm>
          <a:off x="3746500" y="14554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85</xdr:row>
      <xdr:rowOff>32386</xdr:rowOff>
    </xdr:from>
    <xdr:to>
      <xdr:col>24</xdr:col>
      <xdr:colOff>63500</xdr:colOff>
      <xdr:row>85</xdr:row>
      <xdr:rowOff>66675</xdr:rowOff>
    </xdr:to>
    <xdr:cxnSp macro="">
      <xdr:nvCxnSpPr>
        <xdr:cNvPr id="210" name="直線コネクタ 209">
          <a:extLst>
            <a:ext uri="{FF2B5EF4-FFF2-40B4-BE49-F238E27FC236}">
              <a16:creationId xmlns:a16="http://schemas.microsoft.com/office/drawing/2014/main" id="{6F23C0AB-5920-40A2-B886-9082B8576735}"/>
            </a:ext>
          </a:extLst>
        </xdr:cNvPr>
        <xdr:cNvCxnSpPr/>
      </xdr:nvCxnSpPr>
      <xdr:spPr>
        <a:xfrm>
          <a:off x="3797300" y="14605636"/>
          <a:ext cx="8382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113030</xdr:rowOff>
    </xdr:from>
    <xdr:to>
      <xdr:col>15</xdr:col>
      <xdr:colOff>101600</xdr:colOff>
      <xdr:row>85</xdr:row>
      <xdr:rowOff>43180</xdr:rowOff>
    </xdr:to>
    <xdr:sp macro="" textlink="">
      <xdr:nvSpPr>
        <xdr:cNvPr id="211" name="楕円 210">
          <a:extLst>
            <a:ext uri="{FF2B5EF4-FFF2-40B4-BE49-F238E27FC236}">
              <a16:creationId xmlns:a16="http://schemas.microsoft.com/office/drawing/2014/main" id="{8B933FF0-1ADE-4708-824F-3E8F588F5114}"/>
            </a:ext>
          </a:extLst>
        </xdr:cNvPr>
        <xdr:cNvSpPr/>
      </xdr:nvSpPr>
      <xdr:spPr>
        <a:xfrm>
          <a:off x="2857500" y="1451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163830</xdr:rowOff>
    </xdr:from>
    <xdr:to>
      <xdr:col>19</xdr:col>
      <xdr:colOff>177800</xdr:colOff>
      <xdr:row>85</xdr:row>
      <xdr:rowOff>32386</xdr:rowOff>
    </xdr:to>
    <xdr:cxnSp macro="">
      <xdr:nvCxnSpPr>
        <xdr:cNvPr id="212" name="直線コネクタ 211">
          <a:extLst>
            <a:ext uri="{FF2B5EF4-FFF2-40B4-BE49-F238E27FC236}">
              <a16:creationId xmlns:a16="http://schemas.microsoft.com/office/drawing/2014/main" id="{BBB78DB8-343A-4BDB-8727-7F1028EB1280}"/>
            </a:ext>
          </a:extLst>
        </xdr:cNvPr>
        <xdr:cNvCxnSpPr/>
      </xdr:nvCxnSpPr>
      <xdr:spPr>
        <a:xfrm>
          <a:off x="2908300" y="14565630"/>
          <a:ext cx="8890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69214</xdr:rowOff>
    </xdr:from>
    <xdr:to>
      <xdr:col>10</xdr:col>
      <xdr:colOff>165100</xdr:colOff>
      <xdr:row>84</xdr:row>
      <xdr:rowOff>170814</xdr:rowOff>
    </xdr:to>
    <xdr:sp macro="" textlink="">
      <xdr:nvSpPr>
        <xdr:cNvPr id="213" name="楕円 212">
          <a:extLst>
            <a:ext uri="{FF2B5EF4-FFF2-40B4-BE49-F238E27FC236}">
              <a16:creationId xmlns:a16="http://schemas.microsoft.com/office/drawing/2014/main" id="{2B5957E6-D5E4-4459-B912-622B9000179A}"/>
            </a:ext>
          </a:extLst>
        </xdr:cNvPr>
        <xdr:cNvSpPr/>
      </xdr:nvSpPr>
      <xdr:spPr>
        <a:xfrm>
          <a:off x="1968500" y="14471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120014</xdr:rowOff>
    </xdr:from>
    <xdr:to>
      <xdr:col>15</xdr:col>
      <xdr:colOff>50800</xdr:colOff>
      <xdr:row>84</xdr:row>
      <xdr:rowOff>163830</xdr:rowOff>
    </xdr:to>
    <xdr:cxnSp macro="">
      <xdr:nvCxnSpPr>
        <xdr:cNvPr id="214" name="直線コネクタ 213">
          <a:extLst>
            <a:ext uri="{FF2B5EF4-FFF2-40B4-BE49-F238E27FC236}">
              <a16:creationId xmlns:a16="http://schemas.microsoft.com/office/drawing/2014/main" id="{C1FF64C5-4B34-4F14-BD1B-D957ABFF7645}"/>
            </a:ext>
          </a:extLst>
        </xdr:cNvPr>
        <xdr:cNvCxnSpPr/>
      </xdr:nvCxnSpPr>
      <xdr:spPr>
        <a:xfrm>
          <a:off x="2019300" y="14521814"/>
          <a:ext cx="889000" cy="43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84</xdr:row>
      <xdr:rowOff>25400</xdr:rowOff>
    </xdr:from>
    <xdr:to>
      <xdr:col>6</xdr:col>
      <xdr:colOff>38100</xdr:colOff>
      <xdr:row>84</xdr:row>
      <xdr:rowOff>127000</xdr:rowOff>
    </xdr:to>
    <xdr:sp macro="" textlink="">
      <xdr:nvSpPr>
        <xdr:cNvPr id="215" name="楕円 214">
          <a:extLst>
            <a:ext uri="{FF2B5EF4-FFF2-40B4-BE49-F238E27FC236}">
              <a16:creationId xmlns:a16="http://schemas.microsoft.com/office/drawing/2014/main" id="{167F5C3E-0D99-47BE-A85A-FBA7264169B9}"/>
            </a:ext>
          </a:extLst>
        </xdr:cNvPr>
        <xdr:cNvSpPr/>
      </xdr:nvSpPr>
      <xdr:spPr>
        <a:xfrm>
          <a:off x="1079500" y="1442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84</xdr:row>
      <xdr:rowOff>76200</xdr:rowOff>
    </xdr:from>
    <xdr:to>
      <xdr:col>10</xdr:col>
      <xdr:colOff>114300</xdr:colOff>
      <xdr:row>84</xdr:row>
      <xdr:rowOff>120014</xdr:rowOff>
    </xdr:to>
    <xdr:cxnSp macro="">
      <xdr:nvCxnSpPr>
        <xdr:cNvPr id="216" name="直線コネクタ 215">
          <a:extLst>
            <a:ext uri="{FF2B5EF4-FFF2-40B4-BE49-F238E27FC236}">
              <a16:creationId xmlns:a16="http://schemas.microsoft.com/office/drawing/2014/main" id="{EEE014D6-EAA0-448E-98EE-E350E16097AE}"/>
            </a:ext>
          </a:extLst>
        </xdr:cNvPr>
        <xdr:cNvCxnSpPr/>
      </xdr:nvCxnSpPr>
      <xdr:spPr>
        <a:xfrm>
          <a:off x="1130300" y="14478000"/>
          <a:ext cx="889000" cy="43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139716</xdr:rowOff>
    </xdr:from>
    <xdr:ext cx="405111" cy="259045"/>
    <xdr:sp macro="" textlink="">
      <xdr:nvSpPr>
        <xdr:cNvPr id="217" name="n_1aveValue【福祉施設】&#10;有形固定資産減価償却率">
          <a:extLst>
            <a:ext uri="{FF2B5EF4-FFF2-40B4-BE49-F238E27FC236}">
              <a16:creationId xmlns:a16="http://schemas.microsoft.com/office/drawing/2014/main" id="{3F029053-8B08-4937-93AF-CF1503B1D484}"/>
            </a:ext>
          </a:extLst>
        </xdr:cNvPr>
        <xdr:cNvSpPr txBox="1"/>
      </xdr:nvSpPr>
      <xdr:spPr>
        <a:xfrm>
          <a:off x="3582044" y="13684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61613</xdr:rowOff>
    </xdr:from>
    <xdr:ext cx="405111" cy="259045"/>
    <xdr:sp macro="" textlink="">
      <xdr:nvSpPr>
        <xdr:cNvPr id="218" name="n_2aveValue【福祉施設】&#10;有形固定資産減価償却率">
          <a:extLst>
            <a:ext uri="{FF2B5EF4-FFF2-40B4-BE49-F238E27FC236}">
              <a16:creationId xmlns:a16="http://schemas.microsoft.com/office/drawing/2014/main" id="{E70E5EB0-9969-40AC-B85A-5EAC75BF85EA}"/>
            </a:ext>
          </a:extLst>
        </xdr:cNvPr>
        <xdr:cNvSpPr txBox="1"/>
      </xdr:nvSpPr>
      <xdr:spPr>
        <a:xfrm>
          <a:off x="2705744" y="13606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53991</xdr:rowOff>
    </xdr:from>
    <xdr:ext cx="405111" cy="259045"/>
    <xdr:sp macro="" textlink="">
      <xdr:nvSpPr>
        <xdr:cNvPr id="219" name="n_3aveValue【福祉施設】&#10;有形固定資産減価償却率">
          <a:extLst>
            <a:ext uri="{FF2B5EF4-FFF2-40B4-BE49-F238E27FC236}">
              <a16:creationId xmlns:a16="http://schemas.microsoft.com/office/drawing/2014/main" id="{A7BB4FFD-55D7-4E26-A731-DE72180C3F6A}"/>
            </a:ext>
          </a:extLst>
        </xdr:cNvPr>
        <xdr:cNvSpPr txBox="1"/>
      </xdr:nvSpPr>
      <xdr:spPr>
        <a:xfrm>
          <a:off x="1816744" y="13598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82566</xdr:rowOff>
    </xdr:from>
    <xdr:ext cx="405111" cy="259045"/>
    <xdr:sp macro="" textlink="">
      <xdr:nvSpPr>
        <xdr:cNvPr id="220" name="n_4aveValue【福祉施設】&#10;有形固定資産減価償却率">
          <a:extLst>
            <a:ext uri="{FF2B5EF4-FFF2-40B4-BE49-F238E27FC236}">
              <a16:creationId xmlns:a16="http://schemas.microsoft.com/office/drawing/2014/main" id="{72E1BB92-5BA4-4CAB-8FA7-5DEFD5B88285}"/>
            </a:ext>
          </a:extLst>
        </xdr:cNvPr>
        <xdr:cNvSpPr txBox="1"/>
      </xdr:nvSpPr>
      <xdr:spPr>
        <a:xfrm>
          <a:off x="927744" y="13627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74313</xdr:rowOff>
    </xdr:from>
    <xdr:ext cx="405111" cy="259045"/>
    <xdr:sp macro="" textlink="">
      <xdr:nvSpPr>
        <xdr:cNvPr id="221" name="n_1mainValue【福祉施設】&#10;有形固定資産減価償却率">
          <a:extLst>
            <a:ext uri="{FF2B5EF4-FFF2-40B4-BE49-F238E27FC236}">
              <a16:creationId xmlns:a16="http://schemas.microsoft.com/office/drawing/2014/main" id="{39756B1E-C47E-4E1C-ADCD-AE33652A27D2}"/>
            </a:ext>
          </a:extLst>
        </xdr:cNvPr>
        <xdr:cNvSpPr txBox="1"/>
      </xdr:nvSpPr>
      <xdr:spPr>
        <a:xfrm>
          <a:off x="3582044" y="14647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34307</xdr:rowOff>
    </xdr:from>
    <xdr:ext cx="405111" cy="259045"/>
    <xdr:sp macro="" textlink="">
      <xdr:nvSpPr>
        <xdr:cNvPr id="222" name="n_2mainValue【福祉施設】&#10;有形固定資産減価償却率">
          <a:extLst>
            <a:ext uri="{FF2B5EF4-FFF2-40B4-BE49-F238E27FC236}">
              <a16:creationId xmlns:a16="http://schemas.microsoft.com/office/drawing/2014/main" id="{B238DF2C-599D-48EF-8242-31E9428878F5}"/>
            </a:ext>
          </a:extLst>
        </xdr:cNvPr>
        <xdr:cNvSpPr txBox="1"/>
      </xdr:nvSpPr>
      <xdr:spPr>
        <a:xfrm>
          <a:off x="2705744" y="14607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161941</xdr:rowOff>
    </xdr:from>
    <xdr:ext cx="405111" cy="259045"/>
    <xdr:sp macro="" textlink="">
      <xdr:nvSpPr>
        <xdr:cNvPr id="223" name="n_3mainValue【福祉施設】&#10;有形固定資産減価償却率">
          <a:extLst>
            <a:ext uri="{FF2B5EF4-FFF2-40B4-BE49-F238E27FC236}">
              <a16:creationId xmlns:a16="http://schemas.microsoft.com/office/drawing/2014/main" id="{CE131C30-3845-4C19-A2BB-EE1F2FE93F21}"/>
            </a:ext>
          </a:extLst>
        </xdr:cNvPr>
        <xdr:cNvSpPr txBox="1"/>
      </xdr:nvSpPr>
      <xdr:spPr>
        <a:xfrm>
          <a:off x="1816744" y="14563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118127</xdr:rowOff>
    </xdr:from>
    <xdr:ext cx="405111" cy="259045"/>
    <xdr:sp macro="" textlink="">
      <xdr:nvSpPr>
        <xdr:cNvPr id="224" name="n_4mainValue【福祉施設】&#10;有形固定資産減価償却率">
          <a:extLst>
            <a:ext uri="{FF2B5EF4-FFF2-40B4-BE49-F238E27FC236}">
              <a16:creationId xmlns:a16="http://schemas.microsoft.com/office/drawing/2014/main" id="{6CC4652F-9ED3-4B91-A77C-461EFFC12650}"/>
            </a:ext>
          </a:extLst>
        </xdr:cNvPr>
        <xdr:cNvSpPr txBox="1"/>
      </xdr:nvSpPr>
      <xdr:spPr>
        <a:xfrm>
          <a:off x="927744" y="14519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25" name="正方形/長方形 224">
          <a:extLst>
            <a:ext uri="{FF2B5EF4-FFF2-40B4-BE49-F238E27FC236}">
              <a16:creationId xmlns:a16="http://schemas.microsoft.com/office/drawing/2014/main" id="{E77477E6-5176-4610-A4C1-73D68C7990D3}"/>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26" name="正方形/長方形 225">
          <a:extLst>
            <a:ext uri="{FF2B5EF4-FFF2-40B4-BE49-F238E27FC236}">
              <a16:creationId xmlns:a16="http://schemas.microsoft.com/office/drawing/2014/main" id="{B07EB83B-6490-4D3A-9E70-8CDD82AFD048}"/>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27" name="正方形/長方形 226">
          <a:extLst>
            <a:ext uri="{FF2B5EF4-FFF2-40B4-BE49-F238E27FC236}">
              <a16:creationId xmlns:a16="http://schemas.microsoft.com/office/drawing/2014/main" id="{9F644F0C-18EF-4EAA-A8CD-A5317A4E1EC2}"/>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28" name="正方形/長方形 227">
          <a:extLst>
            <a:ext uri="{FF2B5EF4-FFF2-40B4-BE49-F238E27FC236}">
              <a16:creationId xmlns:a16="http://schemas.microsoft.com/office/drawing/2014/main" id="{642B3B35-6B87-45C6-9B0C-EC18ABEA8716}"/>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29" name="正方形/長方形 228">
          <a:extLst>
            <a:ext uri="{FF2B5EF4-FFF2-40B4-BE49-F238E27FC236}">
              <a16:creationId xmlns:a16="http://schemas.microsoft.com/office/drawing/2014/main" id="{F850A0E7-D700-4B95-A803-70FF1C811283}"/>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30" name="正方形/長方形 229">
          <a:extLst>
            <a:ext uri="{FF2B5EF4-FFF2-40B4-BE49-F238E27FC236}">
              <a16:creationId xmlns:a16="http://schemas.microsoft.com/office/drawing/2014/main" id="{7ADE0043-01DD-4FB4-A119-F522C72C9DF5}"/>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31" name="正方形/長方形 230">
          <a:extLst>
            <a:ext uri="{FF2B5EF4-FFF2-40B4-BE49-F238E27FC236}">
              <a16:creationId xmlns:a16="http://schemas.microsoft.com/office/drawing/2014/main" id="{E0272699-F11C-4B2E-B2E7-FB4989AB6DE6}"/>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32" name="正方形/長方形 231">
          <a:extLst>
            <a:ext uri="{FF2B5EF4-FFF2-40B4-BE49-F238E27FC236}">
              <a16:creationId xmlns:a16="http://schemas.microsoft.com/office/drawing/2014/main" id="{9B0F0FC5-FE3A-47CD-AD57-5D53C86DF46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33" name="テキスト ボックス 232">
          <a:extLst>
            <a:ext uri="{FF2B5EF4-FFF2-40B4-BE49-F238E27FC236}">
              <a16:creationId xmlns:a16="http://schemas.microsoft.com/office/drawing/2014/main" id="{22AF0CB7-4AB3-40EA-8CC4-613B99554BC9}"/>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34" name="直線コネクタ 233">
          <a:extLst>
            <a:ext uri="{FF2B5EF4-FFF2-40B4-BE49-F238E27FC236}">
              <a16:creationId xmlns:a16="http://schemas.microsoft.com/office/drawing/2014/main" id="{ACE2B6F2-80D6-4C3A-8018-44BB89C779F1}"/>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35" name="直線コネクタ 234">
          <a:extLst>
            <a:ext uri="{FF2B5EF4-FFF2-40B4-BE49-F238E27FC236}">
              <a16:creationId xmlns:a16="http://schemas.microsoft.com/office/drawing/2014/main" id="{1E443020-6C6A-4AAC-9573-8AD46E731198}"/>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36" name="テキスト ボックス 235">
          <a:extLst>
            <a:ext uri="{FF2B5EF4-FFF2-40B4-BE49-F238E27FC236}">
              <a16:creationId xmlns:a16="http://schemas.microsoft.com/office/drawing/2014/main" id="{E69AACEA-2E86-49A9-9838-378658B993A6}"/>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37" name="直線コネクタ 236">
          <a:extLst>
            <a:ext uri="{FF2B5EF4-FFF2-40B4-BE49-F238E27FC236}">
              <a16:creationId xmlns:a16="http://schemas.microsoft.com/office/drawing/2014/main" id="{228E797E-2B34-40F9-BF65-B027BB0FB3A6}"/>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38" name="テキスト ボックス 237">
          <a:extLst>
            <a:ext uri="{FF2B5EF4-FFF2-40B4-BE49-F238E27FC236}">
              <a16:creationId xmlns:a16="http://schemas.microsoft.com/office/drawing/2014/main" id="{3967A448-4E7B-479E-A51B-060F45AE243C}"/>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39" name="直線コネクタ 238">
          <a:extLst>
            <a:ext uri="{FF2B5EF4-FFF2-40B4-BE49-F238E27FC236}">
              <a16:creationId xmlns:a16="http://schemas.microsoft.com/office/drawing/2014/main" id="{17654960-69B2-4BE1-B361-327FFAABF716}"/>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40" name="テキスト ボックス 239">
          <a:extLst>
            <a:ext uri="{FF2B5EF4-FFF2-40B4-BE49-F238E27FC236}">
              <a16:creationId xmlns:a16="http://schemas.microsoft.com/office/drawing/2014/main" id="{06F0901C-0D75-47A7-A43B-F56A68D46F17}"/>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41" name="直線コネクタ 240">
          <a:extLst>
            <a:ext uri="{FF2B5EF4-FFF2-40B4-BE49-F238E27FC236}">
              <a16:creationId xmlns:a16="http://schemas.microsoft.com/office/drawing/2014/main" id="{5FBE13DE-B772-4A75-9562-DDD62031190C}"/>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42" name="テキスト ボックス 241">
          <a:extLst>
            <a:ext uri="{FF2B5EF4-FFF2-40B4-BE49-F238E27FC236}">
              <a16:creationId xmlns:a16="http://schemas.microsoft.com/office/drawing/2014/main" id="{B8A41A2C-5F41-41BF-AAF6-8F297F9BDF8F}"/>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43" name="直線コネクタ 242">
          <a:extLst>
            <a:ext uri="{FF2B5EF4-FFF2-40B4-BE49-F238E27FC236}">
              <a16:creationId xmlns:a16="http://schemas.microsoft.com/office/drawing/2014/main" id="{8E45EA71-870C-4CC9-92FA-8D6C0F88DBE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44" name="テキスト ボックス 243">
          <a:extLst>
            <a:ext uri="{FF2B5EF4-FFF2-40B4-BE49-F238E27FC236}">
              <a16:creationId xmlns:a16="http://schemas.microsoft.com/office/drawing/2014/main" id="{C918479B-6A3A-404B-BABA-C8938EEB075E}"/>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45" name="【福祉施設】&#10;一人当たり面積グラフ枠">
          <a:extLst>
            <a:ext uri="{FF2B5EF4-FFF2-40B4-BE49-F238E27FC236}">
              <a16:creationId xmlns:a16="http://schemas.microsoft.com/office/drawing/2014/main" id="{38C14E2B-51C1-45FA-BB77-40B426228E69}"/>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609</xdr:rowOff>
    </xdr:from>
    <xdr:to>
      <xdr:col>54</xdr:col>
      <xdr:colOff>189865</xdr:colOff>
      <xdr:row>86</xdr:row>
      <xdr:rowOff>36271</xdr:rowOff>
    </xdr:to>
    <xdr:cxnSp macro="">
      <xdr:nvCxnSpPr>
        <xdr:cNvPr id="246" name="直線コネクタ 245">
          <a:extLst>
            <a:ext uri="{FF2B5EF4-FFF2-40B4-BE49-F238E27FC236}">
              <a16:creationId xmlns:a16="http://schemas.microsoft.com/office/drawing/2014/main" id="{A2774E21-E6EB-42B8-B714-01F31BA6F567}"/>
            </a:ext>
          </a:extLst>
        </xdr:cNvPr>
        <xdr:cNvCxnSpPr/>
      </xdr:nvCxnSpPr>
      <xdr:spPr>
        <a:xfrm flipV="1">
          <a:off x="10476865" y="13373709"/>
          <a:ext cx="0" cy="14072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40098</xdr:rowOff>
    </xdr:from>
    <xdr:ext cx="469744" cy="259045"/>
    <xdr:sp macro="" textlink="">
      <xdr:nvSpPr>
        <xdr:cNvPr id="247" name="【福祉施設】&#10;一人当たり面積最小値テキスト">
          <a:extLst>
            <a:ext uri="{FF2B5EF4-FFF2-40B4-BE49-F238E27FC236}">
              <a16:creationId xmlns:a16="http://schemas.microsoft.com/office/drawing/2014/main" id="{624A3C59-0312-45EE-A5E8-0ECAE2DF4D11}"/>
            </a:ext>
          </a:extLst>
        </xdr:cNvPr>
        <xdr:cNvSpPr txBox="1"/>
      </xdr:nvSpPr>
      <xdr:spPr>
        <a:xfrm>
          <a:off x="10515600" y="14784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36271</xdr:rowOff>
    </xdr:from>
    <xdr:to>
      <xdr:col>55</xdr:col>
      <xdr:colOff>88900</xdr:colOff>
      <xdr:row>86</xdr:row>
      <xdr:rowOff>36271</xdr:rowOff>
    </xdr:to>
    <xdr:cxnSp macro="">
      <xdr:nvCxnSpPr>
        <xdr:cNvPr id="248" name="直線コネクタ 247">
          <a:extLst>
            <a:ext uri="{FF2B5EF4-FFF2-40B4-BE49-F238E27FC236}">
              <a16:creationId xmlns:a16="http://schemas.microsoft.com/office/drawing/2014/main" id="{1807E9E9-A7E7-45EF-80CB-6345517CB92B}"/>
            </a:ext>
          </a:extLst>
        </xdr:cNvPr>
        <xdr:cNvCxnSpPr/>
      </xdr:nvCxnSpPr>
      <xdr:spPr>
        <a:xfrm>
          <a:off x="10388600" y="14780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118736</xdr:rowOff>
    </xdr:from>
    <xdr:ext cx="469744" cy="259045"/>
    <xdr:sp macro="" textlink="">
      <xdr:nvSpPr>
        <xdr:cNvPr id="249" name="【福祉施設】&#10;一人当たり面積最大値テキスト">
          <a:extLst>
            <a:ext uri="{FF2B5EF4-FFF2-40B4-BE49-F238E27FC236}">
              <a16:creationId xmlns:a16="http://schemas.microsoft.com/office/drawing/2014/main" id="{51818EBF-A057-469D-84AA-D8D0BF975DA3}"/>
            </a:ext>
          </a:extLst>
        </xdr:cNvPr>
        <xdr:cNvSpPr txBox="1"/>
      </xdr:nvSpPr>
      <xdr:spPr>
        <a:xfrm>
          <a:off x="10515600" y="13148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609</xdr:rowOff>
    </xdr:from>
    <xdr:to>
      <xdr:col>55</xdr:col>
      <xdr:colOff>88900</xdr:colOff>
      <xdr:row>78</xdr:row>
      <xdr:rowOff>609</xdr:rowOff>
    </xdr:to>
    <xdr:cxnSp macro="">
      <xdr:nvCxnSpPr>
        <xdr:cNvPr id="250" name="直線コネクタ 249">
          <a:extLst>
            <a:ext uri="{FF2B5EF4-FFF2-40B4-BE49-F238E27FC236}">
              <a16:creationId xmlns:a16="http://schemas.microsoft.com/office/drawing/2014/main" id="{CC976D84-5879-4AA6-A6A5-073D3A76588C}"/>
            </a:ext>
          </a:extLst>
        </xdr:cNvPr>
        <xdr:cNvCxnSpPr/>
      </xdr:nvCxnSpPr>
      <xdr:spPr>
        <a:xfrm>
          <a:off x="10388600" y="13373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133520</xdr:rowOff>
    </xdr:from>
    <xdr:ext cx="469744" cy="259045"/>
    <xdr:sp macro="" textlink="">
      <xdr:nvSpPr>
        <xdr:cNvPr id="251" name="【福祉施設】&#10;一人当たり面積平均値テキスト">
          <a:extLst>
            <a:ext uri="{FF2B5EF4-FFF2-40B4-BE49-F238E27FC236}">
              <a16:creationId xmlns:a16="http://schemas.microsoft.com/office/drawing/2014/main" id="{E9233230-E55B-4120-A5A1-BCAA573B00D9}"/>
            </a:ext>
          </a:extLst>
        </xdr:cNvPr>
        <xdr:cNvSpPr txBox="1"/>
      </xdr:nvSpPr>
      <xdr:spPr>
        <a:xfrm>
          <a:off x="10515600" y="145353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155093</xdr:rowOff>
    </xdr:from>
    <xdr:to>
      <xdr:col>55</xdr:col>
      <xdr:colOff>50800</xdr:colOff>
      <xdr:row>85</xdr:row>
      <xdr:rowOff>85243</xdr:rowOff>
    </xdr:to>
    <xdr:sp macro="" textlink="">
      <xdr:nvSpPr>
        <xdr:cNvPr id="252" name="フローチャート: 判断 251">
          <a:extLst>
            <a:ext uri="{FF2B5EF4-FFF2-40B4-BE49-F238E27FC236}">
              <a16:creationId xmlns:a16="http://schemas.microsoft.com/office/drawing/2014/main" id="{4EB4C977-BA6F-4B17-86B1-ED61910FE9A8}"/>
            </a:ext>
          </a:extLst>
        </xdr:cNvPr>
        <xdr:cNvSpPr/>
      </xdr:nvSpPr>
      <xdr:spPr>
        <a:xfrm>
          <a:off x="10426700" y="14556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2387</xdr:rowOff>
    </xdr:from>
    <xdr:to>
      <xdr:col>50</xdr:col>
      <xdr:colOff>165100</xdr:colOff>
      <xdr:row>85</xdr:row>
      <xdr:rowOff>103987</xdr:rowOff>
    </xdr:to>
    <xdr:sp macro="" textlink="">
      <xdr:nvSpPr>
        <xdr:cNvPr id="253" name="フローチャート: 判断 252">
          <a:extLst>
            <a:ext uri="{FF2B5EF4-FFF2-40B4-BE49-F238E27FC236}">
              <a16:creationId xmlns:a16="http://schemas.microsoft.com/office/drawing/2014/main" id="{8CCA880C-F678-4312-B274-399F2634A64A}"/>
            </a:ext>
          </a:extLst>
        </xdr:cNvPr>
        <xdr:cNvSpPr/>
      </xdr:nvSpPr>
      <xdr:spPr>
        <a:xfrm>
          <a:off x="9588500" y="14575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147777</xdr:rowOff>
    </xdr:from>
    <xdr:to>
      <xdr:col>46</xdr:col>
      <xdr:colOff>38100</xdr:colOff>
      <xdr:row>85</xdr:row>
      <xdr:rowOff>77927</xdr:rowOff>
    </xdr:to>
    <xdr:sp macro="" textlink="">
      <xdr:nvSpPr>
        <xdr:cNvPr id="254" name="フローチャート: 判断 253">
          <a:extLst>
            <a:ext uri="{FF2B5EF4-FFF2-40B4-BE49-F238E27FC236}">
              <a16:creationId xmlns:a16="http://schemas.microsoft.com/office/drawing/2014/main" id="{C390BD44-29AA-416E-A6BF-1DBA38B4FB6C}"/>
            </a:ext>
          </a:extLst>
        </xdr:cNvPr>
        <xdr:cNvSpPr/>
      </xdr:nvSpPr>
      <xdr:spPr>
        <a:xfrm>
          <a:off x="8699500" y="14549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164236</xdr:rowOff>
    </xdr:from>
    <xdr:to>
      <xdr:col>41</xdr:col>
      <xdr:colOff>101600</xdr:colOff>
      <xdr:row>85</xdr:row>
      <xdr:rowOff>94386</xdr:rowOff>
    </xdr:to>
    <xdr:sp macro="" textlink="">
      <xdr:nvSpPr>
        <xdr:cNvPr id="255" name="フローチャート: 判断 254">
          <a:extLst>
            <a:ext uri="{FF2B5EF4-FFF2-40B4-BE49-F238E27FC236}">
              <a16:creationId xmlns:a16="http://schemas.microsoft.com/office/drawing/2014/main" id="{BD1ACBA6-9BDB-41C5-93F7-92CFD3DBCC60}"/>
            </a:ext>
          </a:extLst>
        </xdr:cNvPr>
        <xdr:cNvSpPr/>
      </xdr:nvSpPr>
      <xdr:spPr>
        <a:xfrm>
          <a:off x="7810500" y="14566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4217</xdr:rowOff>
    </xdr:from>
    <xdr:to>
      <xdr:col>36</xdr:col>
      <xdr:colOff>165100</xdr:colOff>
      <xdr:row>85</xdr:row>
      <xdr:rowOff>105817</xdr:rowOff>
    </xdr:to>
    <xdr:sp macro="" textlink="">
      <xdr:nvSpPr>
        <xdr:cNvPr id="256" name="フローチャート: 判断 255">
          <a:extLst>
            <a:ext uri="{FF2B5EF4-FFF2-40B4-BE49-F238E27FC236}">
              <a16:creationId xmlns:a16="http://schemas.microsoft.com/office/drawing/2014/main" id="{0443FF30-A71F-45CE-867E-7036A763F101}"/>
            </a:ext>
          </a:extLst>
        </xdr:cNvPr>
        <xdr:cNvSpPr/>
      </xdr:nvSpPr>
      <xdr:spPr>
        <a:xfrm>
          <a:off x="6921500" y="14577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57" name="テキスト ボックス 256">
          <a:extLst>
            <a:ext uri="{FF2B5EF4-FFF2-40B4-BE49-F238E27FC236}">
              <a16:creationId xmlns:a16="http://schemas.microsoft.com/office/drawing/2014/main" id="{DFEF5E1B-0E1B-4106-AF35-E62346D59B0C}"/>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58" name="テキスト ボックス 257">
          <a:extLst>
            <a:ext uri="{FF2B5EF4-FFF2-40B4-BE49-F238E27FC236}">
              <a16:creationId xmlns:a16="http://schemas.microsoft.com/office/drawing/2014/main" id="{8B61F88F-4F31-46D9-B844-CD5459937842}"/>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59" name="テキスト ボックス 258">
          <a:extLst>
            <a:ext uri="{FF2B5EF4-FFF2-40B4-BE49-F238E27FC236}">
              <a16:creationId xmlns:a16="http://schemas.microsoft.com/office/drawing/2014/main" id="{8E4F12FB-13E2-4211-9D1B-259A4D61A936}"/>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60" name="テキスト ボックス 259">
          <a:extLst>
            <a:ext uri="{FF2B5EF4-FFF2-40B4-BE49-F238E27FC236}">
              <a16:creationId xmlns:a16="http://schemas.microsoft.com/office/drawing/2014/main" id="{3B857358-9281-4426-9ED6-2ABB57890E59}"/>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61" name="テキスト ボックス 260">
          <a:extLst>
            <a:ext uri="{FF2B5EF4-FFF2-40B4-BE49-F238E27FC236}">
              <a16:creationId xmlns:a16="http://schemas.microsoft.com/office/drawing/2014/main" id="{2537C320-1C51-4007-8351-20567C67BF98}"/>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90627</xdr:rowOff>
    </xdr:from>
    <xdr:to>
      <xdr:col>55</xdr:col>
      <xdr:colOff>50800</xdr:colOff>
      <xdr:row>85</xdr:row>
      <xdr:rowOff>20777</xdr:rowOff>
    </xdr:to>
    <xdr:sp macro="" textlink="">
      <xdr:nvSpPr>
        <xdr:cNvPr id="262" name="楕円 261">
          <a:extLst>
            <a:ext uri="{FF2B5EF4-FFF2-40B4-BE49-F238E27FC236}">
              <a16:creationId xmlns:a16="http://schemas.microsoft.com/office/drawing/2014/main" id="{E8449D87-0A77-49A3-8614-F9B5585A4A8F}"/>
            </a:ext>
          </a:extLst>
        </xdr:cNvPr>
        <xdr:cNvSpPr/>
      </xdr:nvSpPr>
      <xdr:spPr>
        <a:xfrm>
          <a:off x="10426700" y="14492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113504</xdr:rowOff>
    </xdr:from>
    <xdr:ext cx="469744" cy="259045"/>
    <xdr:sp macro="" textlink="">
      <xdr:nvSpPr>
        <xdr:cNvPr id="263" name="【福祉施設】&#10;一人当たり面積該当値テキスト">
          <a:extLst>
            <a:ext uri="{FF2B5EF4-FFF2-40B4-BE49-F238E27FC236}">
              <a16:creationId xmlns:a16="http://schemas.microsoft.com/office/drawing/2014/main" id="{BB1BEB17-B825-4AC8-900F-5D57C8F059D4}"/>
            </a:ext>
          </a:extLst>
        </xdr:cNvPr>
        <xdr:cNvSpPr txBox="1"/>
      </xdr:nvSpPr>
      <xdr:spPr>
        <a:xfrm>
          <a:off x="10515600" y="14343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94284</xdr:rowOff>
    </xdr:from>
    <xdr:to>
      <xdr:col>50</xdr:col>
      <xdr:colOff>165100</xdr:colOff>
      <xdr:row>85</xdr:row>
      <xdr:rowOff>24434</xdr:rowOff>
    </xdr:to>
    <xdr:sp macro="" textlink="">
      <xdr:nvSpPr>
        <xdr:cNvPr id="264" name="楕円 263">
          <a:extLst>
            <a:ext uri="{FF2B5EF4-FFF2-40B4-BE49-F238E27FC236}">
              <a16:creationId xmlns:a16="http://schemas.microsoft.com/office/drawing/2014/main" id="{DDF43A06-7B78-4525-84EE-B15F2088D775}"/>
            </a:ext>
          </a:extLst>
        </xdr:cNvPr>
        <xdr:cNvSpPr/>
      </xdr:nvSpPr>
      <xdr:spPr>
        <a:xfrm>
          <a:off x="9588500" y="14496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141427</xdr:rowOff>
    </xdr:from>
    <xdr:to>
      <xdr:col>55</xdr:col>
      <xdr:colOff>0</xdr:colOff>
      <xdr:row>84</xdr:row>
      <xdr:rowOff>145084</xdr:rowOff>
    </xdr:to>
    <xdr:cxnSp macro="">
      <xdr:nvCxnSpPr>
        <xdr:cNvPr id="265" name="直線コネクタ 264">
          <a:extLst>
            <a:ext uri="{FF2B5EF4-FFF2-40B4-BE49-F238E27FC236}">
              <a16:creationId xmlns:a16="http://schemas.microsoft.com/office/drawing/2014/main" id="{E6410FF5-AB54-4A7C-A152-49821BE24989}"/>
            </a:ext>
          </a:extLst>
        </xdr:cNvPr>
        <xdr:cNvCxnSpPr/>
      </xdr:nvCxnSpPr>
      <xdr:spPr>
        <a:xfrm flipV="1">
          <a:off x="9639300" y="14543227"/>
          <a:ext cx="838200" cy="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97486</xdr:rowOff>
    </xdr:from>
    <xdr:to>
      <xdr:col>46</xdr:col>
      <xdr:colOff>38100</xdr:colOff>
      <xdr:row>85</xdr:row>
      <xdr:rowOff>27636</xdr:rowOff>
    </xdr:to>
    <xdr:sp macro="" textlink="">
      <xdr:nvSpPr>
        <xdr:cNvPr id="266" name="楕円 265">
          <a:extLst>
            <a:ext uri="{FF2B5EF4-FFF2-40B4-BE49-F238E27FC236}">
              <a16:creationId xmlns:a16="http://schemas.microsoft.com/office/drawing/2014/main" id="{31589995-AC74-4A70-9D1C-DBEA56748F7E}"/>
            </a:ext>
          </a:extLst>
        </xdr:cNvPr>
        <xdr:cNvSpPr/>
      </xdr:nvSpPr>
      <xdr:spPr>
        <a:xfrm>
          <a:off x="8699500" y="14499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145084</xdr:rowOff>
    </xdr:from>
    <xdr:to>
      <xdr:col>50</xdr:col>
      <xdr:colOff>114300</xdr:colOff>
      <xdr:row>84</xdr:row>
      <xdr:rowOff>148286</xdr:rowOff>
    </xdr:to>
    <xdr:cxnSp macro="">
      <xdr:nvCxnSpPr>
        <xdr:cNvPr id="267" name="直線コネクタ 266">
          <a:extLst>
            <a:ext uri="{FF2B5EF4-FFF2-40B4-BE49-F238E27FC236}">
              <a16:creationId xmlns:a16="http://schemas.microsoft.com/office/drawing/2014/main" id="{3C84C4B5-DA81-4241-96D1-9C6A1161A830}"/>
            </a:ext>
          </a:extLst>
        </xdr:cNvPr>
        <xdr:cNvCxnSpPr/>
      </xdr:nvCxnSpPr>
      <xdr:spPr>
        <a:xfrm flipV="1">
          <a:off x="8750300" y="14546884"/>
          <a:ext cx="889000" cy="3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98400</xdr:rowOff>
    </xdr:from>
    <xdr:to>
      <xdr:col>41</xdr:col>
      <xdr:colOff>101600</xdr:colOff>
      <xdr:row>85</xdr:row>
      <xdr:rowOff>28550</xdr:rowOff>
    </xdr:to>
    <xdr:sp macro="" textlink="">
      <xdr:nvSpPr>
        <xdr:cNvPr id="268" name="楕円 267">
          <a:extLst>
            <a:ext uri="{FF2B5EF4-FFF2-40B4-BE49-F238E27FC236}">
              <a16:creationId xmlns:a16="http://schemas.microsoft.com/office/drawing/2014/main" id="{88BFBC9F-B578-4BA8-8656-2A4601BB4B63}"/>
            </a:ext>
          </a:extLst>
        </xdr:cNvPr>
        <xdr:cNvSpPr/>
      </xdr:nvSpPr>
      <xdr:spPr>
        <a:xfrm>
          <a:off x="7810500" y="1450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148286</xdr:rowOff>
    </xdr:from>
    <xdr:to>
      <xdr:col>45</xdr:col>
      <xdr:colOff>177800</xdr:colOff>
      <xdr:row>84</xdr:row>
      <xdr:rowOff>149200</xdr:rowOff>
    </xdr:to>
    <xdr:cxnSp macro="">
      <xdr:nvCxnSpPr>
        <xdr:cNvPr id="269" name="直線コネクタ 268">
          <a:extLst>
            <a:ext uri="{FF2B5EF4-FFF2-40B4-BE49-F238E27FC236}">
              <a16:creationId xmlns:a16="http://schemas.microsoft.com/office/drawing/2014/main" id="{FF5B976C-09F6-4B64-B060-D59F46ADE68F}"/>
            </a:ext>
          </a:extLst>
        </xdr:cNvPr>
        <xdr:cNvCxnSpPr/>
      </xdr:nvCxnSpPr>
      <xdr:spPr>
        <a:xfrm flipV="1">
          <a:off x="7861300" y="14550086"/>
          <a:ext cx="8890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103429</xdr:rowOff>
    </xdr:from>
    <xdr:to>
      <xdr:col>36</xdr:col>
      <xdr:colOff>165100</xdr:colOff>
      <xdr:row>85</xdr:row>
      <xdr:rowOff>33579</xdr:rowOff>
    </xdr:to>
    <xdr:sp macro="" textlink="">
      <xdr:nvSpPr>
        <xdr:cNvPr id="270" name="楕円 269">
          <a:extLst>
            <a:ext uri="{FF2B5EF4-FFF2-40B4-BE49-F238E27FC236}">
              <a16:creationId xmlns:a16="http://schemas.microsoft.com/office/drawing/2014/main" id="{ED98EB24-B098-4D34-A2A9-B96973CB49DC}"/>
            </a:ext>
          </a:extLst>
        </xdr:cNvPr>
        <xdr:cNvSpPr/>
      </xdr:nvSpPr>
      <xdr:spPr>
        <a:xfrm>
          <a:off x="6921500" y="14505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149200</xdr:rowOff>
    </xdr:from>
    <xdr:to>
      <xdr:col>41</xdr:col>
      <xdr:colOff>50800</xdr:colOff>
      <xdr:row>84</xdr:row>
      <xdr:rowOff>154229</xdr:rowOff>
    </xdr:to>
    <xdr:cxnSp macro="">
      <xdr:nvCxnSpPr>
        <xdr:cNvPr id="271" name="直線コネクタ 270">
          <a:extLst>
            <a:ext uri="{FF2B5EF4-FFF2-40B4-BE49-F238E27FC236}">
              <a16:creationId xmlns:a16="http://schemas.microsoft.com/office/drawing/2014/main" id="{6DC2124F-DB19-4C0E-A9B2-7D024E0C3F02}"/>
            </a:ext>
          </a:extLst>
        </xdr:cNvPr>
        <xdr:cNvCxnSpPr/>
      </xdr:nvCxnSpPr>
      <xdr:spPr>
        <a:xfrm flipV="1">
          <a:off x="6972300" y="14551000"/>
          <a:ext cx="889000" cy="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95114</xdr:rowOff>
    </xdr:from>
    <xdr:ext cx="469744" cy="259045"/>
    <xdr:sp macro="" textlink="">
      <xdr:nvSpPr>
        <xdr:cNvPr id="272" name="n_1aveValue【福祉施設】&#10;一人当たり面積">
          <a:extLst>
            <a:ext uri="{FF2B5EF4-FFF2-40B4-BE49-F238E27FC236}">
              <a16:creationId xmlns:a16="http://schemas.microsoft.com/office/drawing/2014/main" id="{62976CB4-96F6-412E-938E-BC4167871B42}"/>
            </a:ext>
          </a:extLst>
        </xdr:cNvPr>
        <xdr:cNvSpPr txBox="1"/>
      </xdr:nvSpPr>
      <xdr:spPr>
        <a:xfrm>
          <a:off x="9391727" y="14668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69054</xdr:rowOff>
    </xdr:from>
    <xdr:ext cx="469744" cy="259045"/>
    <xdr:sp macro="" textlink="">
      <xdr:nvSpPr>
        <xdr:cNvPr id="273" name="n_2aveValue【福祉施設】&#10;一人当たり面積">
          <a:extLst>
            <a:ext uri="{FF2B5EF4-FFF2-40B4-BE49-F238E27FC236}">
              <a16:creationId xmlns:a16="http://schemas.microsoft.com/office/drawing/2014/main" id="{F1CADD8C-845B-4CA9-B43C-023D10EA1DC4}"/>
            </a:ext>
          </a:extLst>
        </xdr:cNvPr>
        <xdr:cNvSpPr txBox="1"/>
      </xdr:nvSpPr>
      <xdr:spPr>
        <a:xfrm>
          <a:off x="8515427" y="14642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85513</xdr:rowOff>
    </xdr:from>
    <xdr:ext cx="469744" cy="259045"/>
    <xdr:sp macro="" textlink="">
      <xdr:nvSpPr>
        <xdr:cNvPr id="274" name="n_3aveValue【福祉施設】&#10;一人当たり面積">
          <a:extLst>
            <a:ext uri="{FF2B5EF4-FFF2-40B4-BE49-F238E27FC236}">
              <a16:creationId xmlns:a16="http://schemas.microsoft.com/office/drawing/2014/main" id="{EA71444D-0764-465C-9714-24C3B8CE2C33}"/>
            </a:ext>
          </a:extLst>
        </xdr:cNvPr>
        <xdr:cNvSpPr txBox="1"/>
      </xdr:nvSpPr>
      <xdr:spPr>
        <a:xfrm>
          <a:off x="7626427" y="14658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96944</xdr:rowOff>
    </xdr:from>
    <xdr:ext cx="469744" cy="259045"/>
    <xdr:sp macro="" textlink="">
      <xdr:nvSpPr>
        <xdr:cNvPr id="275" name="n_4aveValue【福祉施設】&#10;一人当たり面積">
          <a:extLst>
            <a:ext uri="{FF2B5EF4-FFF2-40B4-BE49-F238E27FC236}">
              <a16:creationId xmlns:a16="http://schemas.microsoft.com/office/drawing/2014/main" id="{4F027AF1-B63E-40CC-9A86-D742016B1289}"/>
            </a:ext>
          </a:extLst>
        </xdr:cNvPr>
        <xdr:cNvSpPr txBox="1"/>
      </xdr:nvSpPr>
      <xdr:spPr>
        <a:xfrm>
          <a:off x="6737427" y="14670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40961</xdr:rowOff>
    </xdr:from>
    <xdr:ext cx="469744" cy="259045"/>
    <xdr:sp macro="" textlink="">
      <xdr:nvSpPr>
        <xdr:cNvPr id="276" name="n_1mainValue【福祉施設】&#10;一人当たり面積">
          <a:extLst>
            <a:ext uri="{FF2B5EF4-FFF2-40B4-BE49-F238E27FC236}">
              <a16:creationId xmlns:a16="http://schemas.microsoft.com/office/drawing/2014/main" id="{A6DF1DC6-E3B0-4237-BAF6-4580A3EFE559}"/>
            </a:ext>
          </a:extLst>
        </xdr:cNvPr>
        <xdr:cNvSpPr txBox="1"/>
      </xdr:nvSpPr>
      <xdr:spPr>
        <a:xfrm>
          <a:off x="9391727" y="14271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44163</xdr:rowOff>
    </xdr:from>
    <xdr:ext cx="469744" cy="259045"/>
    <xdr:sp macro="" textlink="">
      <xdr:nvSpPr>
        <xdr:cNvPr id="277" name="n_2mainValue【福祉施設】&#10;一人当たり面積">
          <a:extLst>
            <a:ext uri="{FF2B5EF4-FFF2-40B4-BE49-F238E27FC236}">
              <a16:creationId xmlns:a16="http://schemas.microsoft.com/office/drawing/2014/main" id="{3A7EA1D0-AB7D-42CB-B324-8B66532CDCC3}"/>
            </a:ext>
          </a:extLst>
        </xdr:cNvPr>
        <xdr:cNvSpPr txBox="1"/>
      </xdr:nvSpPr>
      <xdr:spPr>
        <a:xfrm>
          <a:off x="8515427" y="14274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45077</xdr:rowOff>
    </xdr:from>
    <xdr:ext cx="469744" cy="259045"/>
    <xdr:sp macro="" textlink="">
      <xdr:nvSpPr>
        <xdr:cNvPr id="278" name="n_3mainValue【福祉施設】&#10;一人当たり面積">
          <a:extLst>
            <a:ext uri="{FF2B5EF4-FFF2-40B4-BE49-F238E27FC236}">
              <a16:creationId xmlns:a16="http://schemas.microsoft.com/office/drawing/2014/main" id="{DB8D3D84-1147-4266-BFE8-CC59141FC08A}"/>
            </a:ext>
          </a:extLst>
        </xdr:cNvPr>
        <xdr:cNvSpPr txBox="1"/>
      </xdr:nvSpPr>
      <xdr:spPr>
        <a:xfrm>
          <a:off x="7626427" y="14275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50106</xdr:rowOff>
    </xdr:from>
    <xdr:ext cx="469744" cy="259045"/>
    <xdr:sp macro="" textlink="">
      <xdr:nvSpPr>
        <xdr:cNvPr id="279" name="n_4mainValue【福祉施設】&#10;一人当たり面積">
          <a:extLst>
            <a:ext uri="{FF2B5EF4-FFF2-40B4-BE49-F238E27FC236}">
              <a16:creationId xmlns:a16="http://schemas.microsoft.com/office/drawing/2014/main" id="{21191E0F-AF21-4496-866B-D5CC567D56AF}"/>
            </a:ext>
          </a:extLst>
        </xdr:cNvPr>
        <xdr:cNvSpPr txBox="1"/>
      </xdr:nvSpPr>
      <xdr:spPr>
        <a:xfrm>
          <a:off x="6737427" y="14280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80" name="正方形/長方形 279">
          <a:extLst>
            <a:ext uri="{FF2B5EF4-FFF2-40B4-BE49-F238E27FC236}">
              <a16:creationId xmlns:a16="http://schemas.microsoft.com/office/drawing/2014/main" id="{D47BBB2A-941C-4F04-8676-45B121727F9B}"/>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1" name="正方形/長方形 280">
          <a:extLst>
            <a:ext uri="{FF2B5EF4-FFF2-40B4-BE49-F238E27FC236}">
              <a16:creationId xmlns:a16="http://schemas.microsoft.com/office/drawing/2014/main" id="{68A196C6-06C9-4AD2-AE7C-1C6B070B5F24}"/>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2" name="正方形/長方形 281">
          <a:extLst>
            <a:ext uri="{FF2B5EF4-FFF2-40B4-BE49-F238E27FC236}">
              <a16:creationId xmlns:a16="http://schemas.microsoft.com/office/drawing/2014/main" id="{BE2C6CBE-BE01-43A7-82C4-AD8EFFF66739}"/>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3" name="正方形/長方形 282">
          <a:extLst>
            <a:ext uri="{FF2B5EF4-FFF2-40B4-BE49-F238E27FC236}">
              <a16:creationId xmlns:a16="http://schemas.microsoft.com/office/drawing/2014/main" id="{6BA6A7D4-BECB-45D0-B17C-F3175A586502}"/>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4" name="正方形/長方形 283">
          <a:extLst>
            <a:ext uri="{FF2B5EF4-FFF2-40B4-BE49-F238E27FC236}">
              <a16:creationId xmlns:a16="http://schemas.microsoft.com/office/drawing/2014/main" id="{B5DB21EB-F1B6-4EA9-8E53-AD29CD5E3E9B}"/>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5" name="正方形/長方形 284">
          <a:extLst>
            <a:ext uri="{FF2B5EF4-FFF2-40B4-BE49-F238E27FC236}">
              <a16:creationId xmlns:a16="http://schemas.microsoft.com/office/drawing/2014/main" id="{8169CE99-CFB5-47C1-9DD8-F272F54D613C}"/>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6" name="正方形/長方形 285">
          <a:extLst>
            <a:ext uri="{FF2B5EF4-FFF2-40B4-BE49-F238E27FC236}">
              <a16:creationId xmlns:a16="http://schemas.microsoft.com/office/drawing/2014/main" id="{147479B9-5D17-401F-9F24-DBAD061E1569}"/>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7" name="正方形/長方形 286">
          <a:extLst>
            <a:ext uri="{FF2B5EF4-FFF2-40B4-BE49-F238E27FC236}">
              <a16:creationId xmlns:a16="http://schemas.microsoft.com/office/drawing/2014/main" id="{E51F9670-526E-4BD5-9BA9-194FDB23136B}"/>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88" name="テキスト ボックス 287">
          <a:extLst>
            <a:ext uri="{FF2B5EF4-FFF2-40B4-BE49-F238E27FC236}">
              <a16:creationId xmlns:a16="http://schemas.microsoft.com/office/drawing/2014/main" id="{58E8CB45-9B14-4A2E-8356-68294FA264E4}"/>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89" name="直線コネクタ 288">
          <a:extLst>
            <a:ext uri="{FF2B5EF4-FFF2-40B4-BE49-F238E27FC236}">
              <a16:creationId xmlns:a16="http://schemas.microsoft.com/office/drawing/2014/main" id="{3968D1FE-5F0C-435D-88E3-72C98C2924D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290" name="テキスト ボックス 289">
          <a:extLst>
            <a:ext uri="{FF2B5EF4-FFF2-40B4-BE49-F238E27FC236}">
              <a16:creationId xmlns:a16="http://schemas.microsoft.com/office/drawing/2014/main" id="{D8E51DD1-69B5-4BE3-BDB6-AB98DB68ACD9}"/>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291" name="直線コネクタ 290">
          <a:extLst>
            <a:ext uri="{FF2B5EF4-FFF2-40B4-BE49-F238E27FC236}">
              <a16:creationId xmlns:a16="http://schemas.microsoft.com/office/drawing/2014/main" id="{A11D41C6-DAB6-4E44-8A84-28706799DD37}"/>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292" name="テキスト ボックス 291">
          <a:extLst>
            <a:ext uri="{FF2B5EF4-FFF2-40B4-BE49-F238E27FC236}">
              <a16:creationId xmlns:a16="http://schemas.microsoft.com/office/drawing/2014/main" id="{C6758C1A-3F76-45F1-AE96-912A8D7B8272}"/>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293" name="直線コネクタ 292">
          <a:extLst>
            <a:ext uri="{FF2B5EF4-FFF2-40B4-BE49-F238E27FC236}">
              <a16:creationId xmlns:a16="http://schemas.microsoft.com/office/drawing/2014/main" id="{71585995-EC5F-42CE-B005-E6D4919531BE}"/>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294" name="テキスト ボックス 293">
          <a:extLst>
            <a:ext uri="{FF2B5EF4-FFF2-40B4-BE49-F238E27FC236}">
              <a16:creationId xmlns:a16="http://schemas.microsoft.com/office/drawing/2014/main" id="{F3D85F80-BDAB-4209-A18F-979D4272A31D}"/>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295" name="直線コネクタ 294">
          <a:extLst>
            <a:ext uri="{FF2B5EF4-FFF2-40B4-BE49-F238E27FC236}">
              <a16:creationId xmlns:a16="http://schemas.microsoft.com/office/drawing/2014/main" id="{45109449-D927-4816-9CF2-A3E25D8F29DE}"/>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296" name="テキスト ボックス 295">
          <a:extLst>
            <a:ext uri="{FF2B5EF4-FFF2-40B4-BE49-F238E27FC236}">
              <a16:creationId xmlns:a16="http://schemas.microsoft.com/office/drawing/2014/main" id="{FFB9EE9A-BC67-4956-BE34-329D45E29982}"/>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297" name="直線コネクタ 296">
          <a:extLst>
            <a:ext uri="{FF2B5EF4-FFF2-40B4-BE49-F238E27FC236}">
              <a16:creationId xmlns:a16="http://schemas.microsoft.com/office/drawing/2014/main" id="{66AD82AD-861B-40DB-B7BD-00112AB3F217}"/>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298" name="テキスト ボックス 297">
          <a:extLst>
            <a:ext uri="{FF2B5EF4-FFF2-40B4-BE49-F238E27FC236}">
              <a16:creationId xmlns:a16="http://schemas.microsoft.com/office/drawing/2014/main" id="{18BA76A9-6148-4818-9302-EED64B8D663D}"/>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299" name="直線コネクタ 298">
          <a:extLst>
            <a:ext uri="{FF2B5EF4-FFF2-40B4-BE49-F238E27FC236}">
              <a16:creationId xmlns:a16="http://schemas.microsoft.com/office/drawing/2014/main" id="{98FBFAC2-5BB1-4995-B4B0-77627AEC7545}"/>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00" name="テキスト ボックス 299">
          <a:extLst>
            <a:ext uri="{FF2B5EF4-FFF2-40B4-BE49-F238E27FC236}">
              <a16:creationId xmlns:a16="http://schemas.microsoft.com/office/drawing/2014/main" id="{5B550D14-051A-4548-B3FC-DCE7770459B6}"/>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01" name="直線コネクタ 300">
          <a:extLst>
            <a:ext uri="{FF2B5EF4-FFF2-40B4-BE49-F238E27FC236}">
              <a16:creationId xmlns:a16="http://schemas.microsoft.com/office/drawing/2014/main" id="{B383AD0C-9381-4AE9-B4D9-E6FE194C0FA7}"/>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02" name="テキスト ボックス 301">
          <a:extLst>
            <a:ext uri="{FF2B5EF4-FFF2-40B4-BE49-F238E27FC236}">
              <a16:creationId xmlns:a16="http://schemas.microsoft.com/office/drawing/2014/main" id="{C3761BEE-7BBF-41E6-92E5-9623687BDDAC}"/>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03" name="直線コネクタ 302">
          <a:extLst>
            <a:ext uri="{FF2B5EF4-FFF2-40B4-BE49-F238E27FC236}">
              <a16:creationId xmlns:a16="http://schemas.microsoft.com/office/drawing/2014/main" id="{61E5260C-5E1D-49FA-96A0-DD7785FD420C}"/>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04" name="【市民会館】&#10;有形固定資産減価償却率グラフ枠">
          <a:extLst>
            <a:ext uri="{FF2B5EF4-FFF2-40B4-BE49-F238E27FC236}">
              <a16:creationId xmlns:a16="http://schemas.microsoft.com/office/drawing/2014/main" id="{7B43FC57-195B-4D68-96A8-299D6A6B5577}"/>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101</xdr:row>
      <xdr:rowOff>1088</xdr:rowOff>
    </xdr:from>
    <xdr:to>
      <xdr:col>24</xdr:col>
      <xdr:colOff>62865</xdr:colOff>
      <xdr:row>109</xdr:row>
      <xdr:rowOff>35379</xdr:rowOff>
    </xdr:to>
    <xdr:cxnSp macro="">
      <xdr:nvCxnSpPr>
        <xdr:cNvPr id="305" name="直線コネクタ 304">
          <a:extLst>
            <a:ext uri="{FF2B5EF4-FFF2-40B4-BE49-F238E27FC236}">
              <a16:creationId xmlns:a16="http://schemas.microsoft.com/office/drawing/2014/main" id="{ACCD64FA-6815-4578-BA32-45BFC71AD75F}"/>
            </a:ext>
          </a:extLst>
        </xdr:cNvPr>
        <xdr:cNvCxnSpPr/>
      </xdr:nvCxnSpPr>
      <xdr:spPr>
        <a:xfrm flipV="1">
          <a:off x="4634865" y="17317538"/>
          <a:ext cx="0" cy="14058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306" name="【市民会館】&#10;有形固定資産減価償却率最小値テキスト">
          <a:extLst>
            <a:ext uri="{FF2B5EF4-FFF2-40B4-BE49-F238E27FC236}">
              <a16:creationId xmlns:a16="http://schemas.microsoft.com/office/drawing/2014/main" id="{F2CCF53D-4224-4585-9FC0-5C45B43A8CEA}"/>
            </a:ext>
          </a:extLst>
        </xdr:cNvPr>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307" name="直線コネクタ 306">
          <a:extLst>
            <a:ext uri="{FF2B5EF4-FFF2-40B4-BE49-F238E27FC236}">
              <a16:creationId xmlns:a16="http://schemas.microsoft.com/office/drawing/2014/main" id="{2FE6E262-0672-441C-A1FF-142D7992F6F0}"/>
            </a:ext>
          </a:extLst>
        </xdr:cNvPr>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119215</xdr:rowOff>
    </xdr:from>
    <xdr:ext cx="405111" cy="259045"/>
    <xdr:sp macro="" textlink="">
      <xdr:nvSpPr>
        <xdr:cNvPr id="308" name="【市民会館】&#10;有形固定資産減価償却率最大値テキスト">
          <a:extLst>
            <a:ext uri="{FF2B5EF4-FFF2-40B4-BE49-F238E27FC236}">
              <a16:creationId xmlns:a16="http://schemas.microsoft.com/office/drawing/2014/main" id="{ECFF05CA-0D83-4A66-8466-5EB8E2F4DEA7}"/>
            </a:ext>
          </a:extLst>
        </xdr:cNvPr>
        <xdr:cNvSpPr txBox="1"/>
      </xdr:nvSpPr>
      <xdr:spPr>
        <a:xfrm>
          <a:off x="4673600" y="170927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101</xdr:row>
      <xdr:rowOff>1088</xdr:rowOff>
    </xdr:from>
    <xdr:to>
      <xdr:col>24</xdr:col>
      <xdr:colOff>152400</xdr:colOff>
      <xdr:row>101</xdr:row>
      <xdr:rowOff>1088</xdr:rowOff>
    </xdr:to>
    <xdr:cxnSp macro="">
      <xdr:nvCxnSpPr>
        <xdr:cNvPr id="309" name="直線コネクタ 308">
          <a:extLst>
            <a:ext uri="{FF2B5EF4-FFF2-40B4-BE49-F238E27FC236}">
              <a16:creationId xmlns:a16="http://schemas.microsoft.com/office/drawing/2014/main" id="{2C860B92-89C1-403B-8AD5-221B83A8F728}"/>
            </a:ext>
          </a:extLst>
        </xdr:cNvPr>
        <xdr:cNvCxnSpPr/>
      </xdr:nvCxnSpPr>
      <xdr:spPr>
        <a:xfrm>
          <a:off x="4546600" y="17317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105</xdr:row>
      <xdr:rowOff>39750</xdr:rowOff>
    </xdr:from>
    <xdr:ext cx="405111" cy="259045"/>
    <xdr:sp macro="" textlink="">
      <xdr:nvSpPr>
        <xdr:cNvPr id="310" name="【市民会館】&#10;有形固定資産減価償却率平均値テキスト">
          <a:extLst>
            <a:ext uri="{FF2B5EF4-FFF2-40B4-BE49-F238E27FC236}">
              <a16:creationId xmlns:a16="http://schemas.microsoft.com/office/drawing/2014/main" id="{32B7ABAB-0509-484F-8097-D8DFD7872EF0}"/>
            </a:ext>
          </a:extLst>
        </xdr:cNvPr>
        <xdr:cNvSpPr txBox="1"/>
      </xdr:nvSpPr>
      <xdr:spPr>
        <a:xfrm>
          <a:off x="4673600" y="180420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61323</xdr:rowOff>
    </xdr:from>
    <xdr:to>
      <xdr:col>24</xdr:col>
      <xdr:colOff>114300</xdr:colOff>
      <xdr:row>105</xdr:row>
      <xdr:rowOff>162923</xdr:rowOff>
    </xdr:to>
    <xdr:sp macro="" textlink="">
      <xdr:nvSpPr>
        <xdr:cNvPr id="311" name="フローチャート: 判断 310">
          <a:extLst>
            <a:ext uri="{FF2B5EF4-FFF2-40B4-BE49-F238E27FC236}">
              <a16:creationId xmlns:a16="http://schemas.microsoft.com/office/drawing/2014/main" id="{1F7A6F9E-F239-46D5-8874-0BCD3C07D94D}"/>
            </a:ext>
          </a:extLst>
        </xdr:cNvPr>
        <xdr:cNvSpPr/>
      </xdr:nvSpPr>
      <xdr:spPr>
        <a:xfrm>
          <a:off x="4584700" y="1806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13970</xdr:rowOff>
    </xdr:from>
    <xdr:to>
      <xdr:col>20</xdr:col>
      <xdr:colOff>38100</xdr:colOff>
      <xdr:row>105</xdr:row>
      <xdr:rowOff>115570</xdr:rowOff>
    </xdr:to>
    <xdr:sp macro="" textlink="">
      <xdr:nvSpPr>
        <xdr:cNvPr id="312" name="フローチャート: 判断 311">
          <a:extLst>
            <a:ext uri="{FF2B5EF4-FFF2-40B4-BE49-F238E27FC236}">
              <a16:creationId xmlns:a16="http://schemas.microsoft.com/office/drawing/2014/main" id="{8234EEB5-FDED-43BE-ADBE-C51823F3F259}"/>
            </a:ext>
          </a:extLst>
        </xdr:cNvPr>
        <xdr:cNvSpPr/>
      </xdr:nvSpPr>
      <xdr:spPr>
        <a:xfrm>
          <a:off x="3746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10705</xdr:rowOff>
    </xdr:from>
    <xdr:to>
      <xdr:col>15</xdr:col>
      <xdr:colOff>101600</xdr:colOff>
      <xdr:row>105</xdr:row>
      <xdr:rowOff>112305</xdr:rowOff>
    </xdr:to>
    <xdr:sp macro="" textlink="">
      <xdr:nvSpPr>
        <xdr:cNvPr id="313" name="フローチャート: 判断 312">
          <a:extLst>
            <a:ext uri="{FF2B5EF4-FFF2-40B4-BE49-F238E27FC236}">
              <a16:creationId xmlns:a16="http://schemas.microsoft.com/office/drawing/2014/main" id="{A3AD5DFE-B3F6-4140-AFCA-75C9116B5A6B}"/>
            </a:ext>
          </a:extLst>
        </xdr:cNvPr>
        <xdr:cNvSpPr/>
      </xdr:nvSpPr>
      <xdr:spPr>
        <a:xfrm>
          <a:off x="2857500" y="18012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133169</xdr:rowOff>
    </xdr:from>
    <xdr:to>
      <xdr:col>10</xdr:col>
      <xdr:colOff>165100</xdr:colOff>
      <xdr:row>105</xdr:row>
      <xdr:rowOff>63319</xdr:rowOff>
    </xdr:to>
    <xdr:sp macro="" textlink="">
      <xdr:nvSpPr>
        <xdr:cNvPr id="314" name="フローチャート: 判断 313">
          <a:extLst>
            <a:ext uri="{FF2B5EF4-FFF2-40B4-BE49-F238E27FC236}">
              <a16:creationId xmlns:a16="http://schemas.microsoft.com/office/drawing/2014/main" id="{F3471AB3-BF12-491D-A0DE-07ECCD1DB1E4}"/>
            </a:ext>
          </a:extLst>
        </xdr:cNvPr>
        <xdr:cNvSpPr/>
      </xdr:nvSpPr>
      <xdr:spPr>
        <a:xfrm>
          <a:off x="1968500" y="17963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98879</xdr:rowOff>
    </xdr:from>
    <xdr:to>
      <xdr:col>6</xdr:col>
      <xdr:colOff>38100</xdr:colOff>
      <xdr:row>105</xdr:row>
      <xdr:rowOff>29029</xdr:rowOff>
    </xdr:to>
    <xdr:sp macro="" textlink="">
      <xdr:nvSpPr>
        <xdr:cNvPr id="315" name="フローチャート: 判断 314">
          <a:extLst>
            <a:ext uri="{FF2B5EF4-FFF2-40B4-BE49-F238E27FC236}">
              <a16:creationId xmlns:a16="http://schemas.microsoft.com/office/drawing/2014/main" id="{95885902-9E2C-4EC1-AB25-EE381E1571FF}"/>
            </a:ext>
          </a:extLst>
        </xdr:cNvPr>
        <xdr:cNvSpPr/>
      </xdr:nvSpPr>
      <xdr:spPr>
        <a:xfrm>
          <a:off x="1079500" y="1792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16" name="テキスト ボックス 315">
          <a:extLst>
            <a:ext uri="{FF2B5EF4-FFF2-40B4-BE49-F238E27FC236}">
              <a16:creationId xmlns:a16="http://schemas.microsoft.com/office/drawing/2014/main" id="{F1A35627-20F2-47FC-ACCA-8840336068F7}"/>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17" name="テキスト ボックス 316">
          <a:extLst>
            <a:ext uri="{FF2B5EF4-FFF2-40B4-BE49-F238E27FC236}">
              <a16:creationId xmlns:a16="http://schemas.microsoft.com/office/drawing/2014/main" id="{2B7ACB00-B5C5-488D-8341-97DF3118F902}"/>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18" name="テキスト ボックス 317">
          <a:extLst>
            <a:ext uri="{FF2B5EF4-FFF2-40B4-BE49-F238E27FC236}">
              <a16:creationId xmlns:a16="http://schemas.microsoft.com/office/drawing/2014/main" id="{79BD00B7-E90E-44C7-A55A-56ADCDB3E1CF}"/>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19" name="テキスト ボックス 318">
          <a:extLst>
            <a:ext uri="{FF2B5EF4-FFF2-40B4-BE49-F238E27FC236}">
              <a16:creationId xmlns:a16="http://schemas.microsoft.com/office/drawing/2014/main" id="{F48F396E-DC0D-491B-AC08-9711BD8BCCBA}"/>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20" name="テキスト ボックス 319">
          <a:extLst>
            <a:ext uri="{FF2B5EF4-FFF2-40B4-BE49-F238E27FC236}">
              <a16:creationId xmlns:a16="http://schemas.microsoft.com/office/drawing/2014/main" id="{242F21E6-77A1-485A-BBE9-CD81CF269D62}"/>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49893</xdr:rowOff>
    </xdr:from>
    <xdr:to>
      <xdr:col>24</xdr:col>
      <xdr:colOff>114300</xdr:colOff>
      <xdr:row>104</xdr:row>
      <xdr:rowOff>151493</xdr:rowOff>
    </xdr:to>
    <xdr:sp macro="" textlink="">
      <xdr:nvSpPr>
        <xdr:cNvPr id="321" name="楕円 320">
          <a:extLst>
            <a:ext uri="{FF2B5EF4-FFF2-40B4-BE49-F238E27FC236}">
              <a16:creationId xmlns:a16="http://schemas.microsoft.com/office/drawing/2014/main" id="{3557B56B-BFDB-46C0-A05B-12DA56FC178C}"/>
            </a:ext>
          </a:extLst>
        </xdr:cNvPr>
        <xdr:cNvSpPr/>
      </xdr:nvSpPr>
      <xdr:spPr>
        <a:xfrm>
          <a:off x="4584700" y="17880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72770</xdr:rowOff>
    </xdr:from>
    <xdr:ext cx="405111" cy="259045"/>
    <xdr:sp macro="" textlink="">
      <xdr:nvSpPr>
        <xdr:cNvPr id="322" name="【市民会館】&#10;有形固定資産減価償却率該当値テキスト">
          <a:extLst>
            <a:ext uri="{FF2B5EF4-FFF2-40B4-BE49-F238E27FC236}">
              <a16:creationId xmlns:a16="http://schemas.microsoft.com/office/drawing/2014/main" id="{49FE3C99-079F-4C1A-A79D-1FC66746DB96}"/>
            </a:ext>
          </a:extLst>
        </xdr:cNvPr>
        <xdr:cNvSpPr txBox="1"/>
      </xdr:nvSpPr>
      <xdr:spPr>
        <a:xfrm>
          <a:off x="4673600" y="177321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15602</xdr:rowOff>
    </xdr:from>
    <xdr:to>
      <xdr:col>20</xdr:col>
      <xdr:colOff>38100</xdr:colOff>
      <xdr:row>104</xdr:row>
      <xdr:rowOff>117202</xdr:rowOff>
    </xdr:to>
    <xdr:sp macro="" textlink="">
      <xdr:nvSpPr>
        <xdr:cNvPr id="323" name="楕円 322">
          <a:extLst>
            <a:ext uri="{FF2B5EF4-FFF2-40B4-BE49-F238E27FC236}">
              <a16:creationId xmlns:a16="http://schemas.microsoft.com/office/drawing/2014/main" id="{B750140D-35F3-4D8F-9EE4-BDABE84C6F64}"/>
            </a:ext>
          </a:extLst>
        </xdr:cNvPr>
        <xdr:cNvSpPr/>
      </xdr:nvSpPr>
      <xdr:spPr>
        <a:xfrm>
          <a:off x="3746500" y="17846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66402</xdr:rowOff>
    </xdr:from>
    <xdr:to>
      <xdr:col>24</xdr:col>
      <xdr:colOff>63500</xdr:colOff>
      <xdr:row>104</xdr:row>
      <xdr:rowOff>100693</xdr:rowOff>
    </xdr:to>
    <xdr:cxnSp macro="">
      <xdr:nvCxnSpPr>
        <xdr:cNvPr id="324" name="直線コネクタ 323">
          <a:extLst>
            <a:ext uri="{FF2B5EF4-FFF2-40B4-BE49-F238E27FC236}">
              <a16:creationId xmlns:a16="http://schemas.microsoft.com/office/drawing/2014/main" id="{A8656F9E-A351-4A00-8CC7-BF5628F06604}"/>
            </a:ext>
          </a:extLst>
        </xdr:cNvPr>
        <xdr:cNvCxnSpPr/>
      </xdr:nvCxnSpPr>
      <xdr:spPr>
        <a:xfrm>
          <a:off x="3797300" y="17897202"/>
          <a:ext cx="8382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152763</xdr:rowOff>
    </xdr:from>
    <xdr:to>
      <xdr:col>15</xdr:col>
      <xdr:colOff>101600</xdr:colOff>
      <xdr:row>104</xdr:row>
      <xdr:rowOff>82913</xdr:rowOff>
    </xdr:to>
    <xdr:sp macro="" textlink="">
      <xdr:nvSpPr>
        <xdr:cNvPr id="325" name="楕円 324">
          <a:extLst>
            <a:ext uri="{FF2B5EF4-FFF2-40B4-BE49-F238E27FC236}">
              <a16:creationId xmlns:a16="http://schemas.microsoft.com/office/drawing/2014/main" id="{E81CFC8B-E76D-4965-B8FB-10367FE691B8}"/>
            </a:ext>
          </a:extLst>
        </xdr:cNvPr>
        <xdr:cNvSpPr/>
      </xdr:nvSpPr>
      <xdr:spPr>
        <a:xfrm>
          <a:off x="2857500" y="17812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32113</xdr:rowOff>
    </xdr:from>
    <xdr:to>
      <xdr:col>19</xdr:col>
      <xdr:colOff>177800</xdr:colOff>
      <xdr:row>104</xdr:row>
      <xdr:rowOff>66402</xdr:rowOff>
    </xdr:to>
    <xdr:cxnSp macro="">
      <xdr:nvCxnSpPr>
        <xdr:cNvPr id="326" name="直線コネクタ 325">
          <a:extLst>
            <a:ext uri="{FF2B5EF4-FFF2-40B4-BE49-F238E27FC236}">
              <a16:creationId xmlns:a16="http://schemas.microsoft.com/office/drawing/2014/main" id="{F36D9E70-A77B-4445-8BF1-D89624DE4A78}"/>
            </a:ext>
          </a:extLst>
        </xdr:cNvPr>
        <xdr:cNvCxnSpPr/>
      </xdr:nvCxnSpPr>
      <xdr:spPr>
        <a:xfrm>
          <a:off x="2908300" y="17862913"/>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120106</xdr:rowOff>
    </xdr:from>
    <xdr:to>
      <xdr:col>10</xdr:col>
      <xdr:colOff>165100</xdr:colOff>
      <xdr:row>104</xdr:row>
      <xdr:rowOff>50256</xdr:rowOff>
    </xdr:to>
    <xdr:sp macro="" textlink="">
      <xdr:nvSpPr>
        <xdr:cNvPr id="327" name="楕円 326">
          <a:extLst>
            <a:ext uri="{FF2B5EF4-FFF2-40B4-BE49-F238E27FC236}">
              <a16:creationId xmlns:a16="http://schemas.microsoft.com/office/drawing/2014/main" id="{3B0ED0BA-450A-478A-B27F-8485E708781F}"/>
            </a:ext>
          </a:extLst>
        </xdr:cNvPr>
        <xdr:cNvSpPr/>
      </xdr:nvSpPr>
      <xdr:spPr>
        <a:xfrm>
          <a:off x="1968500" y="17779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170906</xdr:rowOff>
    </xdr:from>
    <xdr:to>
      <xdr:col>15</xdr:col>
      <xdr:colOff>50800</xdr:colOff>
      <xdr:row>104</xdr:row>
      <xdr:rowOff>32113</xdr:rowOff>
    </xdr:to>
    <xdr:cxnSp macro="">
      <xdr:nvCxnSpPr>
        <xdr:cNvPr id="328" name="直線コネクタ 327">
          <a:extLst>
            <a:ext uri="{FF2B5EF4-FFF2-40B4-BE49-F238E27FC236}">
              <a16:creationId xmlns:a16="http://schemas.microsoft.com/office/drawing/2014/main" id="{270B5466-492E-430E-ABF9-9810B606EF17}"/>
            </a:ext>
          </a:extLst>
        </xdr:cNvPr>
        <xdr:cNvCxnSpPr/>
      </xdr:nvCxnSpPr>
      <xdr:spPr>
        <a:xfrm>
          <a:off x="2019300" y="1783025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103</xdr:row>
      <xdr:rowOff>100512</xdr:rowOff>
    </xdr:from>
    <xdr:to>
      <xdr:col>6</xdr:col>
      <xdr:colOff>38100</xdr:colOff>
      <xdr:row>104</xdr:row>
      <xdr:rowOff>30662</xdr:rowOff>
    </xdr:to>
    <xdr:sp macro="" textlink="">
      <xdr:nvSpPr>
        <xdr:cNvPr id="329" name="楕円 328">
          <a:extLst>
            <a:ext uri="{FF2B5EF4-FFF2-40B4-BE49-F238E27FC236}">
              <a16:creationId xmlns:a16="http://schemas.microsoft.com/office/drawing/2014/main" id="{47A6A38E-D2FD-418E-B95E-44E031410044}"/>
            </a:ext>
          </a:extLst>
        </xdr:cNvPr>
        <xdr:cNvSpPr/>
      </xdr:nvSpPr>
      <xdr:spPr>
        <a:xfrm>
          <a:off x="1079500" y="17759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103</xdr:row>
      <xdr:rowOff>151312</xdr:rowOff>
    </xdr:from>
    <xdr:to>
      <xdr:col>10</xdr:col>
      <xdr:colOff>114300</xdr:colOff>
      <xdr:row>103</xdr:row>
      <xdr:rowOff>170906</xdr:rowOff>
    </xdr:to>
    <xdr:cxnSp macro="">
      <xdr:nvCxnSpPr>
        <xdr:cNvPr id="330" name="直線コネクタ 329">
          <a:extLst>
            <a:ext uri="{FF2B5EF4-FFF2-40B4-BE49-F238E27FC236}">
              <a16:creationId xmlns:a16="http://schemas.microsoft.com/office/drawing/2014/main" id="{6FEA40A0-93FF-48A3-8500-5E6F6F7F9A69}"/>
            </a:ext>
          </a:extLst>
        </xdr:cNvPr>
        <xdr:cNvCxnSpPr/>
      </xdr:nvCxnSpPr>
      <xdr:spPr>
        <a:xfrm>
          <a:off x="1130300" y="17810662"/>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106697</xdr:rowOff>
    </xdr:from>
    <xdr:ext cx="405111" cy="259045"/>
    <xdr:sp macro="" textlink="">
      <xdr:nvSpPr>
        <xdr:cNvPr id="331" name="n_1aveValue【市民会館】&#10;有形固定資産減価償却率">
          <a:extLst>
            <a:ext uri="{FF2B5EF4-FFF2-40B4-BE49-F238E27FC236}">
              <a16:creationId xmlns:a16="http://schemas.microsoft.com/office/drawing/2014/main" id="{FF1AE488-AC7A-4D32-A8F1-B4AEA2295AEF}"/>
            </a:ext>
          </a:extLst>
        </xdr:cNvPr>
        <xdr:cNvSpPr txBox="1"/>
      </xdr:nvSpPr>
      <xdr:spPr>
        <a:xfrm>
          <a:off x="3582044" y="1810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103432</xdr:rowOff>
    </xdr:from>
    <xdr:ext cx="405111" cy="259045"/>
    <xdr:sp macro="" textlink="">
      <xdr:nvSpPr>
        <xdr:cNvPr id="332" name="n_2aveValue【市民会館】&#10;有形固定資産減価償却率">
          <a:extLst>
            <a:ext uri="{FF2B5EF4-FFF2-40B4-BE49-F238E27FC236}">
              <a16:creationId xmlns:a16="http://schemas.microsoft.com/office/drawing/2014/main" id="{72C42CF6-95E7-4914-A7FF-3200CB21719F}"/>
            </a:ext>
          </a:extLst>
        </xdr:cNvPr>
        <xdr:cNvSpPr txBox="1"/>
      </xdr:nvSpPr>
      <xdr:spPr>
        <a:xfrm>
          <a:off x="2705744" y="18105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54446</xdr:rowOff>
    </xdr:from>
    <xdr:ext cx="405111" cy="259045"/>
    <xdr:sp macro="" textlink="">
      <xdr:nvSpPr>
        <xdr:cNvPr id="333" name="n_3aveValue【市民会館】&#10;有形固定資産減価償却率">
          <a:extLst>
            <a:ext uri="{FF2B5EF4-FFF2-40B4-BE49-F238E27FC236}">
              <a16:creationId xmlns:a16="http://schemas.microsoft.com/office/drawing/2014/main" id="{11A4A020-7AA3-4CFA-8CC6-0663453061A6}"/>
            </a:ext>
          </a:extLst>
        </xdr:cNvPr>
        <xdr:cNvSpPr txBox="1"/>
      </xdr:nvSpPr>
      <xdr:spPr>
        <a:xfrm>
          <a:off x="1816744" y="180566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20156</xdr:rowOff>
    </xdr:from>
    <xdr:ext cx="405111" cy="259045"/>
    <xdr:sp macro="" textlink="">
      <xdr:nvSpPr>
        <xdr:cNvPr id="334" name="n_4aveValue【市民会館】&#10;有形固定資産減価償却率">
          <a:extLst>
            <a:ext uri="{FF2B5EF4-FFF2-40B4-BE49-F238E27FC236}">
              <a16:creationId xmlns:a16="http://schemas.microsoft.com/office/drawing/2014/main" id="{21C7D3A6-FB95-46E1-85CB-F37F43037C48}"/>
            </a:ext>
          </a:extLst>
        </xdr:cNvPr>
        <xdr:cNvSpPr txBox="1"/>
      </xdr:nvSpPr>
      <xdr:spPr>
        <a:xfrm>
          <a:off x="927744" y="180224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133729</xdr:rowOff>
    </xdr:from>
    <xdr:ext cx="405111" cy="259045"/>
    <xdr:sp macro="" textlink="">
      <xdr:nvSpPr>
        <xdr:cNvPr id="335" name="n_1mainValue【市民会館】&#10;有形固定資産減価償却率">
          <a:extLst>
            <a:ext uri="{FF2B5EF4-FFF2-40B4-BE49-F238E27FC236}">
              <a16:creationId xmlns:a16="http://schemas.microsoft.com/office/drawing/2014/main" id="{1FB9E108-6B2C-4C33-9FED-4278BFB25364}"/>
            </a:ext>
          </a:extLst>
        </xdr:cNvPr>
        <xdr:cNvSpPr txBox="1"/>
      </xdr:nvSpPr>
      <xdr:spPr>
        <a:xfrm>
          <a:off x="3582044" y="176216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99440</xdr:rowOff>
    </xdr:from>
    <xdr:ext cx="405111" cy="259045"/>
    <xdr:sp macro="" textlink="">
      <xdr:nvSpPr>
        <xdr:cNvPr id="336" name="n_2mainValue【市民会館】&#10;有形固定資産減価償却率">
          <a:extLst>
            <a:ext uri="{FF2B5EF4-FFF2-40B4-BE49-F238E27FC236}">
              <a16:creationId xmlns:a16="http://schemas.microsoft.com/office/drawing/2014/main" id="{9B6CA3C6-32FF-4510-9F44-0345F61710BE}"/>
            </a:ext>
          </a:extLst>
        </xdr:cNvPr>
        <xdr:cNvSpPr txBox="1"/>
      </xdr:nvSpPr>
      <xdr:spPr>
        <a:xfrm>
          <a:off x="2705744" y="17587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66783</xdr:rowOff>
    </xdr:from>
    <xdr:ext cx="405111" cy="259045"/>
    <xdr:sp macro="" textlink="">
      <xdr:nvSpPr>
        <xdr:cNvPr id="337" name="n_3mainValue【市民会館】&#10;有形固定資産減価償却率">
          <a:extLst>
            <a:ext uri="{FF2B5EF4-FFF2-40B4-BE49-F238E27FC236}">
              <a16:creationId xmlns:a16="http://schemas.microsoft.com/office/drawing/2014/main" id="{5B6AEAF4-95DB-4C15-964E-7D01E8FCDBFD}"/>
            </a:ext>
          </a:extLst>
        </xdr:cNvPr>
        <xdr:cNvSpPr txBox="1"/>
      </xdr:nvSpPr>
      <xdr:spPr>
        <a:xfrm>
          <a:off x="1816744" y="17554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47189</xdr:rowOff>
    </xdr:from>
    <xdr:ext cx="405111" cy="259045"/>
    <xdr:sp macro="" textlink="">
      <xdr:nvSpPr>
        <xdr:cNvPr id="338" name="n_4mainValue【市民会館】&#10;有形固定資産減価償却率">
          <a:extLst>
            <a:ext uri="{FF2B5EF4-FFF2-40B4-BE49-F238E27FC236}">
              <a16:creationId xmlns:a16="http://schemas.microsoft.com/office/drawing/2014/main" id="{2352D6F5-7C0A-48B0-9031-2585F6642040}"/>
            </a:ext>
          </a:extLst>
        </xdr:cNvPr>
        <xdr:cNvSpPr txBox="1"/>
      </xdr:nvSpPr>
      <xdr:spPr>
        <a:xfrm>
          <a:off x="927744" y="175350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39" name="正方形/長方形 338">
          <a:extLst>
            <a:ext uri="{FF2B5EF4-FFF2-40B4-BE49-F238E27FC236}">
              <a16:creationId xmlns:a16="http://schemas.microsoft.com/office/drawing/2014/main" id="{83FD9FC8-E207-4D7F-8BB5-E9A1CE488F83}"/>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40" name="正方形/長方形 339">
          <a:extLst>
            <a:ext uri="{FF2B5EF4-FFF2-40B4-BE49-F238E27FC236}">
              <a16:creationId xmlns:a16="http://schemas.microsoft.com/office/drawing/2014/main" id="{8BC034D1-5679-4B4A-9657-C63669ACC04D}"/>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1" name="正方形/長方形 340">
          <a:extLst>
            <a:ext uri="{FF2B5EF4-FFF2-40B4-BE49-F238E27FC236}">
              <a16:creationId xmlns:a16="http://schemas.microsoft.com/office/drawing/2014/main" id="{79DEB20A-0142-48A8-85E8-4837EF18F8C8}"/>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2" name="正方形/長方形 341">
          <a:extLst>
            <a:ext uri="{FF2B5EF4-FFF2-40B4-BE49-F238E27FC236}">
              <a16:creationId xmlns:a16="http://schemas.microsoft.com/office/drawing/2014/main" id="{DF781AAB-A6E8-4614-B2B0-DA975335A12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3" name="正方形/長方形 342">
          <a:extLst>
            <a:ext uri="{FF2B5EF4-FFF2-40B4-BE49-F238E27FC236}">
              <a16:creationId xmlns:a16="http://schemas.microsoft.com/office/drawing/2014/main" id="{00BFFA82-563D-4962-B0AD-FB8D9600DF0F}"/>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4" name="正方形/長方形 343">
          <a:extLst>
            <a:ext uri="{FF2B5EF4-FFF2-40B4-BE49-F238E27FC236}">
              <a16:creationId xmlns:a16="http://schemas.microsoft.com/office/drawing/2014/main" id="{9B9DE919-D848-4871-97B8-3872E77F1687}"/>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5" name="正方形/長方形 344">
          <a:extLst>
            <a:ext uri="{FF2B5EF4-FFF2-40B4-BE49-F238E27FC236}">
              <a16:creationId xmlns:a16="http://schemas.microsoft.com/office/drawing/2014/main" id="{2421BE76-4457-4F0B-A107-4F9DFD75ECAF}"/>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6" name="正方形/長方形 345">
          <a:extLst>
            <a:ext uri="{FF2B5EF4-FFF2-40B4-BE49-F238E27FC236}">
              <a16:creationId xmlns:a16="http://schemas.microsoft.com/office/drawing/2014/main" id="{579AF25C-55EF-4FF2-A499-E1D8CD8B7DE5}"/>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47" name="テキスト ボックス 346">
          <a:extLst>
            <a:ext uri="{FF2B5EF4-FFF2-40B4-BE49-F238E27FC236}">
              <a16:creationId xmlns:a16="http://schemas.microsoft.com/office/drawing/2014/main" id="{82D3AC05-4AB4-47F1-AEC4-81579FC1C445}"/>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48" name="直線コネクタ 347">
          <a:extLst>
            <a:ext uri="{FF2B5EF4-FFF2-40B4-BE49-F238E27FC236}">
              <a16:creationId xmlns:a16="http://schemas.microsoft.com/office/drawing/2014/main" id="{05CF7E4E-DBAD-4C16-B6B9-6F0924054D57}"/>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49" name="直線コネクタ 348">
          <a:extLst>
            <a:ext uri="{FF2B5EF4-FFF2-40B4-BE49-F238E27FC236}">
              <a16:creationId xmlns:a16="http://schemas.microsoft.com/office/drawing/2014/main" id="{CD18315E-6567-40E4-A0DC-380D24F2ADBB}"/>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50" name="テキスト ボックス 349">
          <a:extLst>
            <a:ext uri="{FF2B5EF4-FFF2-40B4-BE49-F238E27FC236}">
              <a16:creationId xmlns:a16="http://schemas.microsoft.com/office/drawing/2014/main" id="{495E3583-3F9E-418E-ABE4-5B0E11D27C74}"/>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51" name="直線コネクタ 350">
          <a:extLst>
            <a:ext uri="{FF2B5EF4-FFF2-40B4-BE49-F238E27FC236}">
              <a16:creationId xmlns:a16="http://schemas.microsoft.com/office/drawing/2014/main" id="{4581DA91-F967-4A72-9C37-91F3D5075092}"/>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52" name="テキスト ボックス 351">
          <a:extLst>
            <a:ext uri="{FF2B5EF4-FFF2-40B4-BE49-F238E27FC236}">
              <a16:creationId xmlns:a16="http://schemas.microsoft.com/office/drawing/2014/main" id="{F03BA599-0D8C-412A-823A-BB7E669A11E0}"/>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53" name="直線コネクタ 352">
          <a:extLst>
            <a:ext uri="{FF2B5EF4-FFF2-40B4-BE49-F238E27FC236}">
              <a16:creationId xmlns:a16="http://schemas.microsoft.com/office/drawing/2014/main" id="{6705B527-E7B2-4C0E-BE3A-DCC9F6DCBDA6}"/>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54" name="テキスト ボックス 353">
          <a:extLst>
            <a:ext uri="{FF2B5EF4-FFF2-40B4-BE49-F238E27FC236}">
              <a16:creationId xmlns:a16="http://schemas.microsoft.com/office/drawing/2014/main" id="{91D52C01-6BC7-4F2F-BB21-ABA977B86606}"/>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55" name="直線コネクタ 354">
          <a:extLst>
            <a:ext uri="{FF2B5EF4-FFF2-40B4-BE49-F238E27FC236}">
              <a16:creationId xmlns:a16="http://schemas.microsoft.com/office/drawing/2014/main" id="{61A98FA1-B5B6-46F8-9F77-CE6A2E66985E}"/>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56" name="テキスト ボックス 355">
          <a:extLst>
            <a:ext uri="{FF2B5EF4-FFF2-40B4-BE49-F238E27FC236}">
              <a16:creationId xmlns:a16="http://schemas.microsoft.com/office/drawing/2014/main" id="{46A9E88F-D989-42E1-80B9-51AFBF107DA3}"/>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57" name="直線コネクタ 356">
          <a:extLst>
            <a:ext uri="{FF2B5EF4-FFF2-40B4-BE49-F238E27FC236}">
              <a16:creationId xmlns:a16="http://schemas.microsoft.com/office/drawing/2014/main" id="{256621C2-A9EB-4ECA-BB15-3452D2993E61}"/>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58" name="テキスト ボックス 357">
          <a:extLst>
            <a:ext uri="{FF2B5EF4-FFF2-40B4-BE49-F238E27FC236}">
              <a16:creationId xmlns:a16="http://schemas.microsoft.com/office/drawing/2014/main" id="{FAE69695-5E49-4868-BD3C-89B63779109C}"/>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59" name="直線コネクタ 358">
          <a:extLst>
            <a:ext uri="{FF2B5EF4-FFF2-40B4-BE49-F238E27FC236}">
              <a16:creationId xmlns:a16="http://schemas.microsoft.com/office/drawing/2014/main" id="{ACEE8169-B12F-4FA2-B7E3-5D8961948F4A}"/>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60" name="テキスト ボックス 359">
          <a:extLst>
            <a:ext uri="{FF2B5EF4-FFF2-40B4-BE49-F238E27FC236}">
              <a16:creationId xmlns:a16="http://schemas.microsoft.com/office/drawing/2014/main" id="{526633DE-DC30-4338-9379-763F31AE20C8}"/>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61" name="【市民会館】&#10;一人当たり面積グラフ枠">
          <a:extLst>
            <a:ext uri="{FF2B5EF4-FFF2-40B4-BE49-F238E27FC236}">
              <a16:creationId xmlns:a16="http://schemas.microsoft.com/office/drawing/2014/main" id="{5B30D071-2822-4F4D-A2E6-3DD25FAE4A03}"/>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147065</xdr:rowOff>
    </xdr:from>
    <xdr:to>
      <xdr:col>54</xdr:col>
      <xdr:colOff>189865</xdr:colOff>
      <xdr:row>108</xdr:row>
      <xdr:rowOff>89154</xdr:rowOff>
    </xdr:to>
    <xdr:cxnSp macro="">
      <xdr:nvCxnSpPr>
        <xdr:cNvPr id="362" name="直線コネクタ 361">
          <a:extLst>
            <a:ext uri="{FF2B5EF4-FFF2-40B4-BE49-F238E27FC236}">
              <a16:creationId xmlns:a16="http://schemas.microsoft.com/office/drawing/2014/main" id="{68619D31-A9DA-40ED-8647-02B0DF0E5064}"/>
            </a:ext>
          </a:extLst>
        </xdr:cNvPr>
        <xdr:cNvCxnSpPr/>
      </xdr:nvCxnSpPr>
      <xdr:spPr>
        <a:xfrm flipV="1">
          <a:off x="10476865" y="17120615"/>
          <a:ext cx="0" cy="14851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92981</xdr:rowOff>
    </xdr:from>
    <xdr:ext cx="469744" cy="259045"/>
    <xdr:sp macro="" textlink="">
      <xdr:nvSpPr>
        <xdr:cNvPr id="363" name="【市民会館】&#10;一人当たり面積最小値テキスト">
          <a:extLst>
            <a:ext uri="{FF2B5EF4-FFF2-40B4-BE49-F238E27FC236}">
              <a16:creationId xmlns:a16="http://schemas.microsoft.com/office/drawing/2014/main" id="{E5A8615C-CAE9-4B1F-8C8B-5BF8237E1574}"/>
            </a:ext>
          </a:extLst>
        </xdr:cNvPr>
        <xdr:cNvSpPr txBox="1"/>
      </xdr:nvSpPr>
      <xdr:spPr>
        <a:xfrm>
          <a:off x="10515600" y="18609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89154</xdr:rowOff>
    </xdr:from>
    <xdr:to>
      <xdr:col>55</xdr:col>
      <xdr:colOff>88900</xdr:colOff>
      <xdr:row>108</xdr:row>
      <xdr:rowOff>89154</xdr:rowOff>
    </xdr:to>
    <xdr:cxnSp macro="">
      <xdr:nvCxnSpPr>
        <xdr:cNvPr id="364" name="直線コネクタ 363">
          <a:extLst>
            <a:ext uri="{FF2B5EF4-FFF2-40B4-BE49-F238E27FC236}">
              <a16:creationId xmlns:a16="http://schemas.microsoft.com/office/drawing/2014/main" id="{19A463D0-BFB0-43B2-A402-D17EABE608E8}"/>
            </a:ext>
          </a:extLst>
        </xdr:cNvPr>
        <xdr:cNvCxnSpPr/>
      </xdr:nvCxnSpPr>
      <xdr:spPr>
        <a:xfrm>
          <a:off x="10388600" y="186057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93742</xdr:rowOff>
    </xdr:from>
    <xdr:ext cx="469744" cy="259045"/>
    <xdr:sp macro="" textlink="">
      <xdr:nvSpPr>
        <xdr:cNvPr id="365" name="【市民会館】&#10;一人当たり面積最大値テキスト">
          <a:extLst>
            <a:ext uri="{FF2B5EF4-FFF2-40B4-BE49-F238E27FC236}">
              <a16:creationId xmlns:a16="http://schemas.microsoft.com/office/drawing/2014/main" id="{9739B999-9BFC-45BC-A837-450D37F4FF13}"/>
            </a:ext>
          </a:extLst>
        </xdr:cNvPr>
        <xdr:cNvSpPr txBox="1"/>
      </xdr:nvSpPr>
      <xdr:spPr>
        <a:xfrm>
          <a:off x="10515600" y="16895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147065</xdr:rowOff>
    </xdr:from>
    <xdr:to>
      <xdr:col>55</xdr:col>
      <xdr:colOff>88900</xdr:colOff>
      <xdr:row>99</xdr:row>
      <xdr:rowOff>147065</xdr:rowOff>
    </xdr:to>
    <xdr:cxnSp macro="">
      <xdr:nvCxnSpPr>
        <xdr:cNvPr id="366" name="直線コネクタ 365">
          <a:extLst>
            <a:ext uri="{FF2B5EF4-FFF2-40B4-BE49-F238E27FC236}">
              <a16:creationId xmlns:a16="http://schemas.microsoft.com/office/drawing/2014/main" id="{E5CE6FB9-FE6F-4A02-BE01-FF817532A6AB}"/>
            </a:ext>
          </a:extLst>
        </xdr:cNvPr>
        <xdr:cNvCxnSpPr/>
      </xdr:nvCxnSpPr>
      <xdr:spPr>
        <a:xfrm>
          <a:off x="10388600" y="17120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65549</xdr:rowOff>
    </xdr:from>
    <xdr:ext cx="469744" cy="259045"/>
    <xdr:sp macro="" textlink="">
      <xdr:nvSpPr>
        <xdr:cNvPr id="367" name="【市民会館】&#10;一人当たり面積平均値テキスト">
          <a:extLst>
            <a:ext uri="{FF2B5EF4-FFF2-40B4-BE49-F238E27FC236}">
              <a16:creationId xmlns:a16="http://schemas.microsoft.com/office/drawing/2014/main" id="{221DA88B-00DC-4485-9BD4-8E3859337CFE}"/>
            </a:ext>
          </a:extLst>
        </xdr:cNvPr>
        <xdr:cNvSpPr txBox="1"/>
      </xdr:nvSpPr>
      <xdr:spPr>
        <a:xfrm>
          <a:off x="10515600" y="182392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87122</xdr:rowOff>
    </xdr:from>
    <xdr:to>
      <xdr:col>55</xdr:col>
      <xdr:colOff>50800</xdr:colOff>
      <xdr:row>107</xdr:row>
      <xdr:rowOff>17272</xdr:rowOff>
    </xdr:to>
    <xdr:sp macro="" textlink="">
      <xdr:nvSpPr>
        <xdr:cNvPr id="368" name="フローチャート: 判断 367">
          <a:extLst>
            <a:ext uri="{FF2B5EF4-FFF2-40B4-BE49-F238E27FC236}">
              <a16:creationId xmlns:a16="http://schemas.microsoft.com/office/drawing/2014/main" id="{5D38DF92-B722-435B-866E-84DCD851A33B}"/>
            </a:ext>
          </a:extLst>
        </xdr:cNvPr>
        <xdr:cNvSpPr/>
      </xdr:nvSpPr>
      <xdr:spPr>
        <a:xfrm>
          <a:off x="10426700" y="18260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86361</xdr:rowOff>
    </xdr:from>
    <xdr:to>
      <xdr:col>50</xdr:col>
      <xdr:colOff>165100</xdr:colOff>
      <xdr:row>107</xdr:row>
      <xdr:rowOff>16511</xdr:rowOff>
    </xdr:to>
    <xdr:sp macro="" textlink="">
      <xdr:nvSpPr>
        <xdr:cNvPr id="369" name="フローチャート: 判断 368">
          <a:extLst>
            <a:ext uri="{FF2B5EF4-FFF2-40B4-BE49-F238E27FC236}">
              <a16:creationId xmlns:a16="http://schemas.microsoft.com/office/drawing/2014/main" id="{94C3F013-F332-40F0-BD23-DFC8AD4799C3}"/>
            </a:ext>
          </a:extLst>
        </xdr:cNvPr>
        <xdr:cNvSpPr/>
      </xdr:nvSpPr>
      <xdr:spPr>
        <a:xfrm>
          <a:off x="9588500" y="18260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167132</xdr:rowOff>
    </xdr:from>
    <xdr:to>
      <xdr:col>46</xdr:col>
      <xdr:colOff>38100</xdr:colOff>
      <xdr:row>107</xdr:row>
      <xdr:rowOff>97282</xdr:rowOff>
    </xdr:to>
    <xdr:sp macro="" textlink="">
      <xdr:nvSpPr>
        <xdr:cNvPr id="370" name="フローチャート: 判断 369">
          <a:extLst>
            <a:ext uri="{FF2B5EF4-FFF2-40B4-BE49-F238E27FC236}">
              <a16:creationId xmlns:a16="http://schemas.microsoft.com/office/drawing/2014/main" id="{FF4B5053-18D9-45B3-860B-7D83B1BA4402}"/>
            </a:ext>
          </a:extLst>
        </xdr:cNvPr>
        <xdr:cNvSpPr/>
      </xdr:nvSpPr>
      <xdr:spPr>
        <a:xfrm>
          <a:off x="8699500" y="18340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132842</xdr:rowOff>
    </xdr:from>
    <xdr:to>
      <xdr:col>41</xdr:col>
      <xdr:colOff>101600</xdr:colOff>
      <xdr:row>107</xdr:row>
      <xdr:rowOff>62992</xdr:rowOff>
    </xdr:to>
    <xdr:sp macro="" textlink="">
      <xdr:nvSpPr>
        <xdr:cNvPr id="371" name="フローチャート: 判断 370">
          <a:extLst>
            <a:ext uri="{FF2B5EF4-FFF2-40B4-BE49-F238E27FC236}">
              <a16:creationId xmlns:a16="http://schemas.microsoft.com/office/drawing/2014/main" id="{E96EB1CA-BE7C-4838-A793-CD8056EDAD20}"/>
            </a:ext>
          </a:extLst>
        </xdr:cNvPr>
        <xdr:cNvSpPr/>
      </xdr:nvSpPr>
      <xdr:spPr>
        <a:xfrm>
          <a:off x="7810500" y="18306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112268</xdr:rowOff>
    </xdr:from>
    <xdr:to>
      <xdr:col>36</xdr:col>
      <xdr:colOff>165100</xdr:colOff>
      <xdr:row>107</xdr:row>
      <xdr:rowOff>42418</xdr:rowOff>
    </xdr:to>
    <xdr:sp macro="" textlink="">
      <xdr:nvSpPr>
        <xdr:cNvPr id="372" name="フローチャート: 判断 371">
          <a:extLst>
            <a:ext uri="{FF2B5EF4-FFF2-40B4-BE49-F238E27FC236}">
              <a16:creationId xmlns:a16="http://schemas.microsoft.com/office/drawing/2014/main" id="{A216411B-76CD-473D-A005-DCC1E1FAE618}"/>
            </a:ext>
          </a:extLst>
        </xdr:cNvPr>
        <xdr:cNvSpPr/>
      </xdr:nvSpPr>
      <xdr:spPr>
        <a:xfrm>
          <a:off x="6921500" y="18285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73" name="テキスト ボックス 372">
          <a:extLst>
            <a:ext uri="{FF2B5EF4-FFF2-40B4-BE49-F238E27FC236}">
              <a16:creationId xmlns:a16="http://schemas.microsoft.com/office/drawing/2014/main" id="{36A88A1E-42EC-44D3-860A-D4F2D8ACDEAD}"/>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74" name="テキスト ボックス 373">
          <a:extLst>
            <a:ext uri="{FF2B5EF4-FFF2-40B4-BE49-F238E27FC236}">
              <a16:creationId xmlns:a16="http://schemas.microsoft.com/office/drawing/2014/main" id="{22EC9B94-3913-4235-8B93-57579AC8DDE4}"/>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75" name="テキスト ボックス 374">
          <a:extLst>
            <a:ext uri="{FF2B5EF4-FFF2-40B4-BE49-F238E27FC236}">
              <a16:creationId xmlns:a16="http://schemas.microsoft.com/office/drawing/2014/main" id="{6BA67B60-34A8-4511-99C9-29EBC69EDEAB}"/>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76" name="テキスト ボックス 375">
          <a:extLst>
            <a:ext uri="{FF2B5EF4-FFF2-40B4-BE49-F238E27FC236}">
              <a16:creationId xmlns:a16="http://schemas.microsoft.com/office/drawing/2014/main" id="{432EED93-32DC-4BBA-A2CB-779213E7B6E3}"/>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77" name="テキスト ボックス 376">
          <a:extLst>
            <a:ext uri="{FF2B5EF4-FFF2-40B4-BE49-F238E27FC236}">
              <a16:creationId xmlns:a16="http://schemas.microsoft.com/office/drawing/2014/main" id="{FA59DB43-5EBA-465A-9C3D-67927A5E0E8F}"/>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103</xdr:row>
      <xdr:rowOff>17780</xdr:rowOff>
    </xdr:from>
    <xdr:to>
      <xdr:col>55</xdr:col>
      <xdr:colOff>50800</xdr:colOff>
      <xdr:row>103</xdr:row>
      <xdr:rowOff>119380</xdr:rowOff>
    </xdr:to>
    <xdr:sp macro="" textlink="">
      <xdr:nvSpPr>
        <xdr:cNvPr id="378" name="楕円 377">
          <a:extLst>
            <a:ext uri="{FF2B5EF4-FFF2-40B4-BE49-F238E27FC236}">
              <a16:creationId xmlns:a16="http://schemas.microsoft.com/office/drawing/2014/main" id="{D0604B7B-85E0-496C-B0E7-29501B707168}"/>
            </a:ext>
          </a:extLst>
        </xdr:cNvPr>
        <xdr:cNvSpPr/>
      </xdr:nvSpPr>
      <xdr:spPr>
        <a:xfrm>
          <a:off x="10426700" y="17677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102</xdr:row>
      <xdr:rowOff>40657</xdr:rowOff>
    </xdr:from>
    <xdr:ext cx="469744" cy="259045"/>
    <xdr:sp macro="" textlink="">
      <xdr:nvSpPr>
        <xdr:cNvPr id="379" name="【市民会館】&#10;一人当たり面積該当値テキスト">
          <a:extLst>
            <a:ext uri="{FF2B5EF4-FFF2-40B4-BE49-F238E27FC236}">
              <a16:creationId xmlns:a16="http://schemas.microsoft.com/office/drawing/2014/main" id="{717C271C-6DAB-46A9-9705-A3DE98310371}"/>
            </a:ext>
          </a:extLst>
        </xdr:cNvPr>
        <xdr:cNvSpPr txBox="1"/>
      </xdr:nvSpPr>
      <xdr:spPr>
        <a:xfrm>
          <a:off x="10515600" y="17528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103</xdr:row>
      <xdr:rowOff>33020</xdr:rowOff>
    </xdr:from>
    <xdr:to>
      <xdr:col>50</xdr:col>
      <xdr:colOff>165100</xdr:colOff>
      <xdr:row>103</xdr:row>
      <xdr:rowOff>134620</xdr:rowOff>
    </xdr:to>
    <xdr:sp macro="" textlink="">
      <xdr:nvSpPr>
        <xdr:cNvPr id="380" name="楕円 379">
          <a:extLst>
            <a:ext uri="{FF2B5EF4-FFF2-40B4-BE49-F238E27FC236}">
              <a16:creationId xmlns:a16="http://schemas.microsoft.com/office/drawing/2014/main" id="{2BF109CE-1ECD-4D91-8F85-274D8DF60E49}"/>
            </a:ext>
          </a:extLst>
        </xdr:cNvPr>
        <xdr:cNvSpPr/>
      </xdr:nvSpPr>
      <xdr:spPr>
        <a:xfrm>
          <a:off x="9588500" y="17692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103</xdr:row>
      <xdr:rowOff>68580</xdr:rowOff>
    </xdr:from>
    <xdr:to>
      <xdr:col>55</xdr:col>
      <xdr:colOff>0</xdr:colOff>
      <xdr:row>103</xdr:row>
      <xdr:rowOff>83820</xdr:rowOff>
    </xdr:to>
    <xdr:cxnSp macro="">
      <xdr:nvCxnSpPr>
        <xdr:cNvPr id="381" name="直線コネクタ 380">
          <a:extLst>
            <a:ext uri="{FF2B5EF4-FFF2-40B4-BE49-F238E27FC236}">
              <a16:creationId xmlns:a16="http://schemas.microsoft.com/office/drawing/2014/main" id="{E6805C87-611C-481D-A574-437074B79296}"/>
            </a:ext>
          </a:extLst>
        </xdr:cNvPr>
        <xdr:cNvCxnSpPr/>
      </xdr:nvCxnSpPr>
      <xdr:spPr>
        <a:xfrm flipV="1">
          <a:off x="9639300" y="1772793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103</xdr:row>
      <xdr:rowOff>44450</xdr:rowOff>
    </xdr:from>
    <xdr:to>
      <xdr:col>46</xdr:col>
      <xdr:colOff>38100</xdr:colOff>
      <xdr:row>103</xdr:row>
      <xdr:rowOff>146050</xdr:rowOff>
    </xdr:to>
    <xdr:sp macro="" textlink="">
      <xdr:nvSpPr>
        <xdr:cNvPr id="382" name="楕円 381">
          <a:extLst>
            <a:ext uri="{FF2B5EF4-FFF2-40B4-BE49-F238E27FC236}">
              <a16:creationId xmlns:a16="http://schemas.microsoft.com/office/drawing/2014/main" id="{B3EFD874-41EE-4CF7-8046-5830E54620F7}"/>
            </a:ext>
          </a:extLst>
        </xdr:cNvPr>
        <xdr:cNvSpPr/>
      </xdr:nvSpPr>
      <xdr:spPr>
        <a:xfrm>
          <a:off x="8699500" y="1770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103</xdr:row>
      <xdr:rowOff>83820</xdr:rowOff>
    </xdr:from>
    <xdr:to>
      <xdr:col>50</xdr:col>
      <xdr:colOff>114300</xdr:colOff>
      <xdr:row>103</xdr:row>
      <xdr:rowOff>95250</xdr:rowOff>
    </xdr:to>
    <xdr:cxnSp macro="">
      <xdr:nvCxnSpPr>
        <xdr:cNvPr id="383" name="直線コネクタ 382">
          <a:extLst>
            <a:ext uri="{FF2B5EF4-FFF2-40B4-BE49-F238E27FC236}">
              <a16:creationId xmlns:a16="http://schemas.microsoft.com/office/drawing/2014/main" id="{D5F55355-0EDA-433B-80F1-43309D4E9B64}"/>
            </a:ext>
          </a:extLst>
        </xdr:cNvPr>
        <xdr:cNvCxnSpPr/>
      </xdr:nvCxnSpPr>
      <xdr:spPr>
        <a:xfrm flipV="1">
          <a:off x="8750300" y="1774317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103</xdr:row>
      <xdr:rowOff>48261</xdr:rowOff>
    </xdr:from>
    <xdr:to>
      <xdr:col>41</xdr:col>
      <xdr:colOff>101600</xdr:colOff>
      <xdr:row>103</xdr:row>
      <xdr:rowOff>149861</xdr:rowOff>
    </xdr:to>
    <xdr:sp macro="" textlink="">
      <xdr:nvSpPr>
        <xdr:cNvPr id="384" name="楕円 383">
          <a:extLst>
            <a:ext uri="{FF2B5EF4-FFF2-40B4-BE49-F238E27FC236}">
              <a16:creationId xmlns:a16="http://schemas.microsoft.com/office/drawing/2014/main" id="{2A484F9A-CD2B-4F9B-85BD-1C34EFA0C304}"/>
            </a:ext>
          </a:extLst>
        </xdr:cNvPr>
        <xdr:cNvSpPr/>
      </xdr:nvSpPr>
      <xdr:spPr>
        <a:xfrm>
          <a:off x="7810500" y="17707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103</xdr:row>
      <xdr:rowOff>95250</xdr:rowOff>
    </xdr:from>
    <xdr:to>
      <xdr:col>45</xdr:col>
      <xdr:colOff>177800</xdr:colOff>
      <xdr:row>103</xdr:row>
      <xdr:rowOff>99061</xdr:rowOff>
    </xdr:to>
    <xdr:cxnSp macro="">
      <xdr:nvCxnSpPr>
        <xdr:cNvPr id="385" name="直線コネクタ 384">
          <a:extLst>
            <a:ext uri="{FF2B5EF4-FFF2-40B4-BE49-F238E27FC236}">
              <a16:creationId xmlns:a16="http://schemas.microsoft.com/office/drawing/2014/main" id="{667FD644-F2DD-41DD-98A4-4D65487D2A55}"/>
            </a:ext>
          </a:extLst>
        </xdr:cNvPr>
        <xdr:cNvCxnSpPr/>
      </xdr:nvCxnSpPr>
      <xdr:spPr>
        <a:xfrm flipV="1">
          <a:off x="7861300" y="17754600"/>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103</xdr:row>
      <xdr:rowOff>68072</xdr:rowOff>
    </xdr:from>
    <xdr:to>
      <xdr:col>36</xdr:col>
      <xdr:colOff>165100</xdr:colOff>
      <xdr:row>103</xdr:row>
      <xdr:rowOff>169672</xdr:rowOff>
    </xdr:to>
    <xdr:sp macro="" textlink="">
      <xdr:nvSpPr>
        <xdr:cNvPr id="386" name="楕円 385">
          <a:extLst>
            <a:ext uri="{FF2B5EF4-FFF2-40B4-BE49-F238E27FC236}">
              <a16:creationId xmlns:a16="http://schemas.microsoft.com/office/drawing/2014/main" id="{4D863E05-21B0-4BFB-8D8D-7D9F657D68D3}"/>
            </a:ext>
          </a:extLst>
        </xdr:cNvPr>
        <xdr:cNvSpPr/>
      </xdr:nvSpPr>
      <xdr:spPr>
        <a:xfrm>
          <a:off x="6921500" y="17727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103</xdr:row>
      <xdr:rowOff>99061</xdr:rowOff>
    </xdr:from>
    <xdr:to>
      <xdr:col>41</xdr:col>
      <xdr:colOff>50800</xdr:colOff>
      <xdr:row>103</xdr:row>
      <xdr:rowOff>118872</xdr:rowOff>
    </xdr:to>
    <xdr:cxnSp macro="">
      <xdr:nvCxnSpPr>
        <xdr:cNvPr id="387" name="直線コネクタ 386">
          <a:extLst>
            <a:ext uri="{FF2B5EF4-FFF2-40B4-BE49-F238E27FC236}">
              <a16:creationId xmlns:a16="http://schemas.microsoft.com/office/drawing/2014/main" id="{96FA43E3-ECD7-4991-A6C3-139B2666CB23}"/>
            </a:ext>
          </a:extLst>
        </xdr:cNvPr>
        <xdr:cNvCxnSpPr/>
      </xdr:nvCxnSpPr>
      <xdr:spPr>
        <a:xfrm flipV="1">
          <a:off x="6972300" y="17758411"/>
          <a:ext cx="889000" cy="19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107</xdr:row>
      <xdr:rowOff>7638</xdr:rowOff>
    </xdr:from>
    <xdr:ext cx="469744" cy="259045"/>
    <xdr:sp macro="" textlink="">
      <xdr:nvSpPr>
        <xdr:cNvPr id="388" name="n_1aveValue【市民会館】&#10;一人当たり面積">
          <a:extLst>
            <a:ext uri="{FF2B5EF4-FFF2-40B4-BE49-F238E27FC236}">
              <a16:creationId xmlns:a16="http://schemas.microsoft.com/office/drawing/2014/main" id="{A8811D88-87B2-49A0-8CF9-666D4C634F83}"/>
            </a:ext>
          </a:extLst>
        </xdr:cNvPr>
        <xdr:cNvSpPr txBox="1"/>
      </xdr:nvSpPr>
      <xdr:spPr>
        <a:xfrm>
          <a:off x="9391727" y="18352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88409</xdr:rowOff>
    </xdr:from>
    <xdr:ext cx="469744" cy="259045"/>
    <xdr:sp macro="" textlink="">
      <xdr:nvSpPr>
        <xdr:cNvPr id="389" name="n_2aveValue【市民会館】&#10;一人当たり面積">
          <a:extLst>
            <a:ext uri="{FF2B5EF4-FFF2-40B4-BE49-F238E27FC236}">
              <a16:creationId xmlns:a16="http://schemas.microsoft.com/office/drawing/2014/main" id="{0904D9A1-05F0-4BE4-8E92-7C035BA57B12}"/>
            </a:ext>
          </a:extLst>
        </xdr:cNvPr>
        <xdr:cNvSpPr txBox="1"/>
      </xdr:nvSpPr>
      <xdr:spPr>
        <a:xfrm>
          <a:off x="8515427" y="18433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54119</xdr:rowOff>
    </xdr:from>
    <xdr:ext cx="469744" cy="259045"/>
    <xdr:sp macro="" textlink="">
      <xdr:nvSpPr>
        <xdr:cNvPr id="390" name="n_3aveValue【市民会館】&#10;一人当たり面積">
          <a:extLst>
            <a:ext uri="{FF2B5EF4-FFF2-40B4-BE49-F238E27FC236}">
              <a16:creationId xmlns:a16="http://schemas.microsoft.com/office/drawing/2014/main" id="{95228CF1-8605-454C-A3CE-59711C368DF6}"/>
            </a:ext>
          </a:extLst>
        </xdr:cNvPr>
        <xdr:cNvSpPr txBox="1"/>
      </xdr:nvSpPr>
      <xdr:spPr>
        <a:xfrm>
          <a:off x="7626427" y="18399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33545</xdr:rowOff>
    </xdr:from>
    <xdr:ext cx="469744" cy="259045"/>
    <xdr:sp macro="" textlink="">
      <xdr:nvSpPr>
        <xdr:cNvPr id="391" name="n_4aveValue【市民会館】&#10;一人当たり面積">
          <a:extLst>
            <a:ext uri="{FF2B5EF4-FFF2-40B4-BE49-F238E27FC236}">
              <a16:creationId xmlns:a16="http://schemas.microsoft.com/office/drawing/2014/main" id="{6B3F0E86-D1F9-4E54-B2DC-9EA66198F962}"/>
            </a:ext>
          </a:extLst>
        </xdr:cNvPr>
        <xdr:cNvSpPr txBox="1"/>
      </xdr:nvSpPr>
      <xdr:spPr>
        <a:xfrm>
          <a:off x="6737427" y="18378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101</xdr:row>
      <xdr:rowOff>151147</xdr:rowOff>
    </xdr:from>
    <xdr:ext cx="469744" cy="259045"/>
    <xdr:sp macro="" textlink="">
      <xdr:nvSpPr>
        <xdr:cNvPr id="392" name="n_1mainValue【市民会館】&#10;一人当たり面積">
          <a:extLst>
            <a:ext uri="{FF2B5EF4-FFF2-40B4-BE49-F238E27FC236}">
              <a16:creationId xmlns:a16="http://schemas.microsoft.com/office/drawing/2014/main" id="{2960F3A5-2A97-4A00-A9DA-650896A21BEA}"/>
            </a:ext>
          </a:extLst>
        </xdr:cNvPr>
        <xdr:cNvSpPr txBox="1"/>
      </xdr:nvSpPr>
      <xdr:spPr>
        <a:xfrm>
          <a:off x="9391727" y="17467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101</xdr:row>
      <xdr:rowOff>162577</xdr:rowOff>
    </xdr:from>
    <xdr:ext cx="469744" cy="259045"/>
    <xdr:sp macro="" textlink="">
      <xdr:nvSpPr>
        <xdr:cNvPr id="393" name="n_2mainValue【市民会館】&#10;一人当たり面積">
          <a:extLst>
            <a:ext uri="{FF2B5EF4-FFF2-40B4-BE49-F238E27FC236}">
              <a16:creationId xmlns:a16="http://schemas.microsoft.com/office/drawing/2014/main" id="{A5AC4F35-6A80-4A0B-803D-4AE29F705F79}"/>
            </a:ext>
          </a:extLst>
        </xdr:cNvPr>
        <xdr:cNvSpPr txBox="1"/>
      </xdr:nvSpPr>
      <xdr:spPr>
        <a:xfrm>
          <a:off x="8515427" y="17479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101</xdr:row>
      <xdr:rowOff>166388</xdr:rowOff>
    </xdr:from>
    <xdr:ext cx="469744" cy="259045"/>
    <xdr:sp macro="" textlink="">
      <xdr:nvSpPr>
        <xdr:cNvPr id="394" name="n_3mainValue【市民会館】&#10;一人当たり面積">
          <a:extLst>
            <a:ext uri="{FF2B5EF4-FFF2-40B4-BE49-F238E27FC236}">
              <a16:creationId xmlns:a16="http://schemas.microsoft.com/office/drawing/2014/main" id="{62F44F97-924B-4BA6-8C26-1F780108BCB4}"/>
            </a:ext>
          </a:extLst>
        </xdr:cNvPr>
        <xdr:cNvSpPr txBox="1"/>
      </xdr:nvSpPr>
      <xdr:spPr>
        <a:xfrm>
          <a:off x="7626427" y="17482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102</xdr:row>
      <xdr:rowOff>14749</xdr:rowOff>
    </xdr:from>
    <xdr:ext cx="469744" cy="259045"/>
    <xdr:sp macro="" textlink="">
      <xdr:nvSpPr>
        <xdr:cNvPr id="395" name="n_4mainValue【市民会館】&#10;一人当たり面積">
          <a:extLst>
            <a:ext uri="{FF2B5EF4-FFF2-40B4-BE49-F238E27FC236}">
              <a16:creationId xmlns:a16="http://schemas.microsoft.com/office/drawing/2014/main" id="{1FDD4046-6014-4EBF-98F7-53A796FFE61A}"/>
            </a:ext>
          </a:extLst>
        </xdr:cNvPr>
        <xdr:cNvSpPr txBox="1"/>
      </xdr:nvSpPr>
      <xdr:spPr>
        <a:xfrm>
          <a:off x="6737427" y="17502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96" name="正方形/長方形 395">
          <a:extLst>
            <a:ext uri="{FF2B5EF4-FFF2-40B4-BE49-F238E27FC236}">
              <a16:creationId xmlns:a16="http://schemas.microsoft.com/office/drawing/2014/main" id="{D3CD925A-EE48-4E76-8E2A-19FFB48A1D84}"/>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7" name="正方形/長方形 396">
          <a:extLst>
            <a:ext uri="{FF2B5EF4-FFF2-40B4-BE49-F238E27FC236}">
              <a16:creationId xmlns:a16="http://schemas.microsoft.com/office/drawing/2014/main" id="{B798BB90-0333-4144-AEAF-9680BE70AC8D}"/>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8" name="正方形/長方形 397">
          <a:extLst>
            <a:ext uri="{FF2B5EF4-FFF2-40B4-BE49-F238E27FC236}">
              <a16:creationId xmlns:a16="http://schemas.microsoft.com/office/drawing/2014/main" id="{2774A319-E666-4EB8-926F-DCC12D045A03}"/>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9" name="正方形/長方形 398">
          <a:extLst>
            <a:ext uri="{FF2B5EF4-FFF2-40B4-BE49-F238E27FC236}">
              <a16:creationId xmlns:a16="http://schemas.microsoft.com/office/drawing/2014/main" id="{ABB835BB-DF7B-4736-A834-E8321BED6D0C}"/>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0" name="正方形/長方形 399">
          <a:extLst>
            <a:ext uri="{FF2B5EF4-FFF2-40B4-BE49-F238E27FC236}">
              <a16:creationId xmlns:a16="http://schemas.microsoft.com/office/drawing/2014/main" id="{5744246D-A995-4DF7-9478-E26769C1927E}"/>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1" name="正方形/長方形 400">
          <a:extLst>
            <a:ext uri="{FF2B5EF4-FFF2-40B4-BE49-F238E27FC236}">
              <a16:creationId xmlns:a16="http://schemas.microsoft.com/office/drawing/2014/main" id="{1D035100-3E95-4405-A5DD-B4FD4BF88CB5}"/>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2" name="正方形/長方形 401">
          <a:extLst>
            <a:ext uri="{FF2B5EF4-FFF2-40B4-BE49-F238E27FC236}">
              <a16:creationId xmlns:a16="http://schemas.microsoft.com/office/drawing/2014/main" id="{E06E4F45-BDDD-4725-AE8E-C1EFD5106454}"/>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3" name="正方形/長方形 402">
          <a:extLst>
            <a:ext uri="{FF2B5EF4-FFF2-40B4-BE49-F238E27FC236}">
              <a16:creationId xmlns:a16="http://schemas.microsoft.com/office/drawing/2014/main" id="{C33D4C28-FFAE-4624-95A7-8532D077A5BD}"/>
            </a:ext>
          </a:extLst>
        </xdr:cNvPr>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404" name="正方形/長方形 403">
          <a:extLst>
            <a:ext uri="{FF2B5EF4-FFF2-40B4-BE49-F238E27FC236}">
              <a16:creationId xmlns:a16="http://schemas.microsoft.com/office/drawing/2014/main" id="{7A6FD904-902D-4F0B-8072-B56B4D35940E}"/>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05" name="正方形/長方形 404">
          <a:extLst>
            <a:ext uri="{FF2B5EF4-FFF2-40B4-BE49-F238E27FC236}">
              <a16:creationId xmlns:a16="http://schemas.microsoft.com/office/drawing/2014/main" id="{9149F73D-442D-44DB-8E6C-FF69EDE3F6ED}"/>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06" name="正方形/長方形 405">
          <a:extLst>
            <a:ext uri="{FF2B5EF4-FFF2-40B4-BE49-F238E27FC236}">
              <a16:creationId xmlns:a16="http://schemas.microsoft.com/office/drawing/2014/main" id="{D50FEE8D-CD4F-4C65-BC1F-C90CB49FF728}"/>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07" name="正方形/長方形 406">
          <a:extLst>
            <a:ext uri="{FF2B5EF4-FFF2-40B4-BE49-F238E27FC236}">
              <a16:creationId xmlns:a16="http://schemas.microsoft.com/office/drawing/2014/main" id="{D1FAF2EA-7791-491B-A10B-29F5E71E4CC4}"/>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08" name="正方形/長方形 407">
          <a:extLst>
            <a:ext uri="{FF2B5EF4-FFF2-40B4-BE49-F238E27FC236}">
              <a16:creationId xmlns:a16="http://schemas.microsoft.com/office/drawing/2014/main" id="{1FB060A9-AA2A-477A-9B0F-779A3DCA365B}"/>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09" name="正方形/長方形 408">
          <a:extLst>
            <a:ext uri="{FF2B5EF4-FFF2-40B4-BE49-F238E27FC236}">
              <a16:creationId xmlns:a16="http://schemas.microsoft.com/office/drawing/2014/main" id="{F920733B-C642-43D5-9A25-041EB7D74743}"/>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10" name="正方形/長方形 409">
          <a:extLst>
            <a:ext uri="{FF2B5EF4-FFF2-40B4-BE49-F238E27FC236}">
              <a16:creationId xmlns:a16="http://schemas.microsoft.com/office/drawing/2014/main" id="{179E54DF-788D-448A-8B57-55F3F4F38157}"/>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11" name="正方形/長方形 410">
          <a:extLst>
            <a:ext uri="{FF2B5EF4-FFF2-40B4-BE49-F238E27FC236}">
              <a16:creationId xmlns:a16="http://schemas.microsoft.com/office/drawing/2014/main" id="{446AAE68-C450-479D-8F9D-03F3ECB7E070}"/>
            </a:ext>
          </a:extLst>
        </xdr:cNvPr>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412" name="正方形/長方形 411">
          <a:extLst>
            <a:ext uri="{FF2B5EF4-FFF2-40B4-BE49-F238E27FC236}">
              <a16:creationId xmlns:a16="http://schemas.microsoft.com/office/drawing/2014/main" id="{3EEA2910-2C22-4CA4-9FC0-9B35BCEE038B}"/>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13" name="正方形/長方形 412">
          <a:extLst>
            <a:ext uri="{FF2B5EF4-FFF2-40B4-BE49-F238E27FC236}">
              <a16:creationId xmlns:a16="http://schemas.microsoft.com/office/drawing/2014/main" id="{ECCF2B97-525F-4587-94A0-5AD02AADCC8E}"/>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14" name="正方形/長方形 413">
          <a:extLst>
            <a:ext uri="{FF2B5EF4-FFF2-40B4-BE49-F238E27FC236}">
              <a16:creationId xmlns:a16="http://schemas.microsoft.com/office/drawing/2014/main" id="{A76595B4-6E01-4E56-95E7-E5E20E71F238}"/>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15" name="正方形/長方形 414">
          <a:extLst>
            <a:ext uri="{FF2B5EF4-FFF2-40B4-BE49-F238E27FC236}">
              <a16:creationId xmlns:a16="http://schemas.microsoft.com/office/drawing/2014/main" id="{1AD49146-C415-4D50-A317-E0A043737915}"/>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6" name="正方形/長方形 415">
          <a:extLst>
            <a:ext uri="{FF2B5EF4-FFF2-40B4-BE49-F238E27FC236}">
              <a16:creationId xmlns:a16="http://schemas.microsoft.com/office/drawing/2014/main" id="{01EDBC93-C2F8-4BA3-98DB-11689ED95A25}"/>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7" name="正方形/長方形 416">
          <a:extLst>
            <a:ext uri="{FF2B5EF4-FFF2-40B4-BE49-F238E27FC236}">
              <a16:creationId xmlns:a16="http://schemas.microsoft.com/office/drawing/2014/main" id="{2EC6A0B8-2971-45C2-BA81-0B03FD3B3967}"/>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8" name="正方形/長方形 417">
          <a:extLst>
            <a:ext uri="{FF2B5EF4-FFF2-40B4-BE49-F238E27FC236}">
              <a16:creationId xmlns:a16="http://schemas.microsoft.com/office/drawing/2014/main" id="{B602C144-0E4A-4B89-B5B3-DFB00D8B4E42}"/>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9" name="正方形/長方形 418">
          <a:extLst>
            <a:ext uri="{FF2B5EF4-FFF2-40B4-BE49-F238E27FC236}">
              <a16:creationId xmlns:a16="http://schemas.microsoft.com/office/drawing/2014/main" id="{D6DCF6F3-A720-4769-AACD-76D11AC1434E}"/>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20" name="テキスト ボックス 419">
          <a:extLst>
            <a:ext uri="{FF2B5EF4-FFF2-40B4-BE49-F238E27FC236}">
              <a16:creationId xmlns:a16="http://schemas.microsoft.com/office/drawing/2014/main" id="{59ED9C20-90FA-4840-B126-35B25477A467}"/>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21" name="直線コネクタ 420">
          <a:extLst>
            <a:ext uri="{FF2B5EF4-FFF2-40B4-BE49-F238E27FC236}">
              <a16:creationId xmlns:a16="http://schemas.microsoft.com/office/drawing/2014/main" id="{89232448-9C1D-4CFC-9F9C-D138FA98F655}"/>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22" name="テキスト ボックス 421">
          <a:extLst>
            <a:ext uri="{FF2B5EF4-FFF2-40B4-BE49-F238E27FC236}">
              <a16:creationId xmlns:a16="http://schemas.microsoft.com/office/drawing/2014/main" id="{CE3FA514-3A78-4C60-858F-9D3D95820538}"/>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23" name="直線コネクタ 422">
          <a:extLst>
            <a:ext uri="{FF2B5EF4-FFF2-40B4-BE49-F238E27FC236}">
              <a16:creationId xmlns:a16="http://schemas.microsoft.com/office/drawing/2014/main" id="{F33EB414-A9F4-412B-BABE-B6D1DF490028}"/>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424" name="テキスト ボックス 423">
          <a:extLst>
            <a:ext uri="{FF2B5EF4-FFF2-40B4-BE49-F238E27FC236}">
              <a16:creationId xmlns:a16="http://schemas.microsoft.com/office/drawing/2014/main" id="{3E200DB8-8E27-4F97-87D6-66B0BDED75FE}"/>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25" name="直線コネクタ 424">
          <a:extLst>
            <a:ext uri="{FF2B5EF4-FFF2-40B4-BE49-F238E27FC236}">
              <a16:creationId xmlns:a16="http://schemas.microsoft.com/office/drawing/2014/main" id="{64CB1021-3923-462D-9F1A-CBBA540BA75E}"/>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26" name="テキスト ボックス 425">
          <a:extLst>
            <a:ext uri="{FF2B5EF4-FFF2-40B4-BE49-F238E27FC236}">
              <a16:creationId xmlns:a16="http://schemas.microsoft.com/office/drawing/2014/main" id="{C603105D-59DA-4097-8FA3-3D943E58EB07}"/>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27" name="直線コネクタ 426">
          <a:extLst>
            <a:ext uri="{FF2B5EF4-FFF2-40B4-BE49-F238E27FC236}">
              <a16:creationId xmlns:a16="http://schemas.microsoft.com/office/drawing/2014/main" id="{494CFFEC-3CBB-4FDB-BC13-4D480958D974}"/>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28" name="テキスト ボックス 427">
          <a:extLst>
            <a:ext uri="{FF2B5EF4-FFF2-40B4-BE49-F238E27FC236}">
              <a16:creationId xmlns:a16="http://schemas.microsoft.com/office/drawing/2014/main" id="{8E026E57-DD83-4DF2-9F04-A7DDFA93EEA8}"/>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29" name="直線コネクタ 428">
          <a:extLst>
            <a:ext uri="{FF2B5EF4-FFF2-40B4-BE49-F238E27FC236}">
              <a16:creationId xmlns:a16="http://schemas.microsoft.com/office/drawing/2014/main" id="{74412562-21B9-4F5E-9372-28F170222923}"/>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30" name="テキスト ボックス 429">
          <a:extLst>
            <a:ext uri="{FF2B5EF4-FFF2-40B4-BE49-F238E27FC236}">
              <a16:creationId xmlns:a16="http://schemas.microsoft.com/office/drawing/2014/main" id="{0726F4DC-02AE-4D40-AC90-E0963035D061}"/>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31" name="直線コネクタ 430">
          <a:extLst>
            <a:ext uri="{FF2B5EF4-FFF2-40B4-BE49-F238E27FC236}">
              <a16:creationId xmlns:a16="http://schemas.microsoft.com/office/drawing/2014/main" id="{EB2D1870-6B63-4F7E-BFB4-CDFB5B443CBB}"/>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32" name="テキスト ボックス 431">
          <a:extLst>
            <a:ext uri="{FF2B5EF4-FFF2-40B4-BE49-F238E27FC236}">
              <a16:creationId xmlns:a16="http://schemas.microsoft.com/office/drawing/2014/main" id="{CD4D87BF-D6BE-4253-9CC4-429549FE1E43}"/>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33" name="直線コネクタ 432">
          <a:extLst>
            <a:ext uri="{FF2B5EF4-FFF2-40B4-BE49-F238E27FC236}">
              <a16:creationId xmlns:a16="http://schemas.microsoft.com/office/drawing/2014/main" id="{202A4DB6-C784-49FE-B87A-52064FB7EFC4}"/>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434" name="テキスト ボックス 433">
          <a:extLst>
            <a:ext uri="{FF2B5EF4-FFF2-40B4-BE49-F238E27FC236}">
              <a16:creationId xmlns:a16="http://schemas.microsoft.com/office/drawing/2014/main" id="{BE71117B-E2A9-42D9-87AE-C7654A926DBB}"/>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35" name="直線コネクタ 434">
          <a:extLst>
            <a:ext uri="{FF2B5EF4-FFF2-40B4-BE49-F238E27FC236}">
              <a16:creationId xmlns:a16="http://schemas.microsoft.com/office/drawing/2014/main" id="{4D7BBAFB-307C-4D99-BDAA-2FEECCDF5EAD}"/>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436" name="【保健センター・保健所】&#10;有形固定資産減価償却率グラフ枠">
          <a:extLst>
            <a:ext uri="{FF2B5EF4-FFF2-40B4-BE49-F238E27FC236}">
              <a16:creationId xmlns:a16="http://schemas.microsoft.com/office/drawing/2014/main" id="{9ED2A51E-9B8E-4AAB-BD08-C1DA3A2891AA}"/>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22860</xdr:rowOff>
    </xdr:from>
    <xdr:to>
      <xdr:col>85</xdr:col>
      <xdr:colOff>126364</xdr:colOff>
      <xdr:row>64</xdr:row>
      <xdr:rowOff>111034</xdr:rowOff>
    </xdr:to>
    <xdr:cxnSp macro="">
      <xdr:nvCxnSpPr>
        <xdr:cNvPr id="437" name="直線コネクタ 436">
          <a:extLst>
            <a:ext uri="{FF2B5EF4-FFF2-40B4-BE49-F238E27FC236}">
              <a16:creationId xmlns:a16="http://schemas.microsoft.com/office/drawing/2014/main" id="{67C683D2-DA96-473A-BB84-F8968992A296}"/>
            </a:ext>
          </a:extLst>
        </xdr:cNvPr>
        <xdr:cNvCxnSpPr/>
      </xdr:nvCxnSpPr>
      <xdr:spPr>
        <a:xfrm flipV="1">
          <a:off x="16318864" y="9624060"/>
          <a:ext cx="0" cy="1459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114861</xdr:rowOff>
    </xdr:from>
    <xdr:ext cx="405111" cy="259045"/>
    <xdr:sp macro="" textlink="">
      <xdr:nvSpPr>
        <xdr:cNvPr id="438" name="【保健センター・保健所】&#10;有形固定資産減価償却率最小値テキスト">
          <a:extLst>
            <a:ext uri="{FF2B5EF4-FFF2-40B4-BE49-F238E27FC236}">
              <a16:creationId xmlns:a16="http://schemas.microsoft.com/office/drawing/2014/main" id="{28DFDF6F-BC95-4624-92CF-EED009CA2211}"/>
            </a:ext>
          </a:extLst>
        </xdr:cNvPr>
        <xdr:cNvSpPr txBox="1"/>
      </xdr:nvSpPr>
      <xdr:spPr>
        <a:xfrm>
          <a:off x="16357600" y="110876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111034</xdr:rowOff>
    </xdr:from>
    <xdr:to>
      <xdr:col>86</xdr:col>
      <xdr:colOff>25400</xdr:colOff>
      <xdr:row>64</xdr:row>
      <xdr:rowOff>111034</xdr:rowOff>
    </xdr:to>
    <xdr:cxnSp macro="">
      <xdr:nvCxnSpPr>
        <xdr:cNvPr id="439" name="直線コネクタ 438">
          <a:extLst>
            <a:ext uri="{FF2B5EF4-FFF2-40B4-BE49-F238E27FC236}">
              <a16:creationId xmlns:a16="http://schemas.microsoft.com/office/drawing/2014/main" id="{3633F7D5-18B4-4652-B6D5-C63C497E4287}"/>
            </a:ext>
          </a:extLst>
        </xdr:cNvPr>
        <xdr:cNvCxnSpPr/>
      </xdr:nvCxnSpPr>
      <xdr:spPr>
        <a:xfrm>
          <a:off x="16230600" y="11083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140987</xdr:rowOff>
    </xdr:from>
    <xdr:ext cx="340478" cy="259045"/>
    <xdr:sp macro="" textlink="">
      <xdr:nvSpPr>
        <xdr:cNvPr id="440" name="【保健センター・保健所】&#10;有形固定資産減価償却率最大値テキスト">
          <a:extLst>
            <a:ext uri="{FF2B5EF4-FFF2-40B4-BE49-F238E27FC236}">
              <a16:creationId xmlns:a16="http://schemas.microsoft.com/office/drawing/2014/main" id="{C3F261F6-209D-45C6-ABD4-04516C1FD11F}"/>
            </a:ext>
          </a:extLst>
        </xdr:cNvPr>
        <xdr:cNvSpPr txBox="1"/>
      </xdr:nvSpPr>
      <xdr:spPr>
        <a:xfrm>
          <a:off x="16357600" y="939928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22860</xdr:rowOff>
    </xdr:from>
    <xdr:to>
      <xdr:col>86</xdr:col>
      <xdr:colOff>25400</xdr:colOff>
      <xdr:row>56</xdr:row>
      <xdr:rowOff>22860</xdr:rowOff>
    </xdr:to>
    <xdr:cxnSp macro="">
      <xdr:nvCxnSpPr>
        <xdr:cNvPr id="441" name="直線コネクタ 440">
          <a:extLst>
            <a:ext uri="{FF2B5EF4-FFF2-40B4-BE49-F238E27FC236}">
              <a16:creationId xmlns:a16="http://schemas.microsoft.com/office/drawing/2014/main" id="{80250161-420B-4232-BA6C-6CE546AF89B5}"/>
            </a:ext>
          </a:extLst>
        </xdr:cNvPr>
        <xdr:cNvCxnSpPr/>
      </xdr:nvCxnSpPr>
      <xdr:spPr>
        <a:xfrm>
          <a:off x="16230600" y="962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161489</xdr:rowOff>
    </xdr:from>
    <xdr:ext cx="405111" cy="259045"/>
    <xdr:sp macro="" textlink="">
      <xdr:nvSpPr>
        <xdr:cNvPr id="442" name="【保健センター・保健所】&#10;有形固定資産減価償却率平均値テキスト">
          <a:extLst>
            <a:ext uri="{FF2B5EF4-FFF2-40B4-BE49-F238E27FC236}">
              <a16:creationId xmlns:a16="http://schemas.microsoft.com/office/drawing/2014/main" id="{3FB05216-835E-4DCC-B3D3-A148915E0631}"/>
            </a:ext>
          </a:extLst>
        </xdr:cNvPr>
        <xdr:cNvSpPr txBox="1"/>
      </xdr:nvSpPr>
      <xdr:spPr>
        <a:xfrm>
          <a:off x="16357600" y="101055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138612</xdr:rowOff>
    </xdr:from>
    <xdr:to>
      <xdr:col>85</xdr:col>
      <xdr:colOff>177800</xdr:colOff>
      <xdr:row>60</xdr:row>
      <xdr:rowOff>68762</xdr:rowOff>
    </xdr:to>
    <xdr:sp macro="" textlink="">
      <xdr:nvSpPr>
        <xdr:cNvPr id="443" name="フローチャート: 判断 442">
          <a:extLst>
            <a:ext uri="{FF2B5EF4-FFF2-40B4-BE49-F238E27FC236}">
              <a16:creationId xmlns:a16="http://schemas.microsoft.com/office/drawing/2014/main" id="{FE824B6C-F038-46C0-BDD4-6D0F35988886}"/>
            </a:ext>
          </a:extLst>
        </xdr:cNvPr>
        <xdr:cNvSpPr/>
      </xdr:nvSpPr>
      <xdr:spPr>
        <a:xfrm>
          <a:off x="16268700" y="10254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83094</xdr:rowOff>
    </xdr:from>
    <xdr:to>
      <xdr:col>81</xdr:col>
      <xdr:colOff>101600</xdr:colOff>
      <xdr:row>60</xdr:row>
      <xdr:rowOff>13244</xdr:rowOff>
    </xdr:to>
    <xdr:sp macro="" textlink="">
      <xdr:nvSpPr>
        <xdr:cNvPr id="444" name="フローチャート: 判断 443">
          <a:extLst>
            <a:ext uri="{FF2B5EF4-FFF2-40B4-BE49-F238E27FC236}">
              <a16:creationId xmlns:a16="http://schemas.microsoft.com/office/drawing/2014/main" id="{E4ABC805-D2D3-4C1C-B489-7C363396D70D}"/>
            </a:ext>
          </a:extLst>
        </xdr:cNvPr>
        <xdr:cNvSpPr/>
      </xdr:nvSpPr>
      <xdr:spPr>
        <a:xfrm>
          <a:off x="15430500" y="10198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52070</xdr:rowOff>
    </xdr:from>
    <xdr:to>
      <xdr:col>76</xdr:col>
      <xdr:colOff>165100</xdr:colOff>
      <xdr:row>59</xdr:row>
      <xdr:rowOff>153670</xdr:rowOff>
    </xdr:to>
    <xdr:sp macro="" textlink="">
      <xdr:nvSpPr>
        <xdr:cNvPr id="445" name="フローチャート: 判断 444">
          <a:extLst>
            <a:ext uri="{FF2B5EF4-FFF2-40B4-BE49-F238E27FC236}">
              <a16:creationId xmlns:a16="http://schemas.microsoft.com/office/drawing/2014/main" id="{861C7AAF-650C-4434-84A5-87DDB08C72B3}"/>
            </a:ext>
          </a:extLst>
        </xdr:cNvPr>
        <xdr:cNvSpPr/>
      </xdr:nvSpPr>
      <xdr:spPr>
        <a:xfrm>
          <a:off x="14541500" y="1016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37374</xdr:rowOff>
    </xdr:from>
    <xdr:to>
      <xdr:col>72</xdr:col>
      <xdr:colOff>38100</xdr:colOff>
      <xdr:row>59</xdr:row>
      <xdr:rowOff>138974</xdr:rowOff>
    </xdr:to>
    <xdr:sp macro="" textlink="">
      <xdr:nvSpPr>
        <xdr:cNvPr id="446" name="フローチャート: 判断 445">
          <a:extLst>
            <a:ext uri="{FF2B5EF4-FFF2-40B4-BE49-F238E27FC236}">
              <a16:creationId xmlns:a16="http://schemas.microsoft.com/office/drawing/2014/main" id="{709B9DC1-D8C7-4899-9FAE-3CA257D0BC40}"/>
            </a:ext>
          </a:extLst>
        </xdr:cNvPr>
        <xdr:cNvSpPr/>
      </xdr:nvSpPr>
      <xdr:spPr>
        <a:xfrm>
          <a:off x="13652500" y="10152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53703</xdr:rowOff>
    </xdr:from>
    <xdr:to>
      <xdr:col>67</xdr:col>
      <xdr:colOff>101600</xdr:colOff>
      <xdr:row>59</xdr:row>
      <xdr:rowOff>155303</xdr:rowOff>
    </xdr:to>
    <xdr:sp macro="" textlink="">
      <xdr:nvSpPr>
        <xdr:cNvPr id="447" name="フローチャート: 判断 446">
          <a:extLst>
            <a:ext uri="{FF2B5EF4-FFF2-40B4-BE49-F238E27FC236}">
              <a16:creationId xmlns:a16="http://schemas.microsoft.com/office/drawing/2014/main" id="{50652DFF-A3C4-4C6B-A763-45AD182CA92D}"/>
            </a:ext>
          </a:extLst>
        </xdr:cNvPr>
        <xdr:cNvSpPr/>
      </xdr:nvSpPr>
      <xdr:spPr>
        <a:xfrm>
          <a:off x="12763500" y="10169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48" name="テキスト ボックス 447">
          <a:extLst>
            <a:ext uri="{FF2B5EF4-FFF2-40B4-BE49-F238E27FC236}">
              <a16:creationId xmlns:a16="http://schemas.microsoft.com/office/drawing/2014/main" id="{A5F6D269-C046-4871-8FFD-2384571906E1}"/>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49" name="テキスト ボックス 448">
          <a:extLst>
            <a:ext uri="{FF2B5EF4-FFF2-40B4-BE49-F238E27FC236}">
              <a16:creationId xmlns:a16="http://schemas.microsoft.com/office/drawing/2014/main" id="{821D80B2-9F6A-494F-A87E-2795C74A1008}"/>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50" name="テキスト ボックス 449">
          <a:extLst>
            <a:ext uri="{FF2B5EF4-FFF2-40B4-BE49-F238E27FC236}">
              <a16:creationId xmlns:a16="http://schemas.microsoft.com/office/drawing/2014/main" id="{50EC6C94-4A9D-4A63-92A4-EBAA8B11474B}"/>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51" name="テキスト ボックス 450">
          <a:extLst>
            <a:ext uri="{FF2B5EF4-FFF2-40B4-BE49-F238E27FC236}">
              <a16:creationId xmlns:a16="http://schemas.microsoft.com/office/drawing/2014/main" id="{2717D746-1434-496E-ABFB-C26961D88B2D}"/>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52" name="テキスト ボックス 451">
          <a:extLst>
            <a:ext uri="{FF2B5EF4-FFF2-40B4-BE49-F238E27FC236}">
              <a16:creationId xmlns:a16="http://schemas.microsoft.com/office/drawing/2014/main" id="{5F605DD6-898B-4F9D-8D10-13FAE4AF7C27}"/>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63500</xdr:rowOff>
    </xdr:from>
    <xdr:to>
      <xdr:col>85</xdr:col>
      <xdr:colOff>177800</xdr:colOff>
      <xdr:row>62</xdr:row>
      <xdr:rowOff>165100</xdr:rowOff>
    </xdr:to>
    <xdr:sp macro="" textlink="">
      <xdr:nvSpPr>
        <xdr:cNvPr id="453" name="楕円 452">
          <a:extLst>
            <a:ext uri="{FF2B5EF4-FFF2-40B4-BE49-F238E27FC236}">
              <a16:creationId xmlns:a16="http://schemas.microsoft.com/office/drawing/2014/main" id="{3BC3C2BC-BC6B-45B0-831F-705477B4CE7D}"/>
            </a:ext>
          </a:extLst>
        </xdr:cNvPr>
        <xdr:cNvSpPr/>
      </xdr:nvSpPr>
      <xdr:spPr>
        <a:xfrm>
          <a:off x="16268700" y="1069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41927</xdr:rowOff>
    </xdr:from>
    <xdr:ext cx="405111" cy="259045"/>
    <xdr:sp macro="" textlink="">
      <xdr:nvSpPr>
        <xdr:cNvPr id="454" name="【保健センター・保健所】&#10;有形固定資産減価償却率該当値テキスト">
          <a:extLst>
            <a:ext uri="{FF2B5EF4-FFF2-40B4-BE49-F238E27FC236}">
              <a16:creationId xmlns:a16="http://schemas.microsoft.com/office/drawing/2014/main" id="{71789B3A-9E4F-45CF-91E5-C6E5E9FCE2C1}"/>
            </a:ext>
          </a:extLst>
        </xdr:cNvPr>
        <xdr:cNvSpPr txBox="1"/>
      </xdr:nvSpPr>
      <xdr:spPr>
        <a:xfrm>
          <a:off x="16357600" y="10671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30843</xdr:rowOff>
    </xdr:from>
    <xdr:to>
      <xdr:col>81</xdr:col>
      <xdr:colOff>101600</xdr:colOff>
      <xdr:row>62</xdr:row>
      <xdr:rowOff>132443</xdr:rowOff>
    </xdr:to>
    <xdr:sp macro="" textlink="">
      <xdr:nvSpPr>
        <xdr:cNvPr id="455" name="楕円 454">
          <a:extLst>
            <a:ext uri="{FF2B5EF4-FFF2-40B4-BE49-F238E27FC236}">
              <a16:creationId xmlns:a16="http://schemas.microsoft.com/office/drawing/2014/main" id="{FCFAA154-5C58-4AD6-9D1B-41184ACFDA7A}"/>
            </a:ext>
          </a:extLst>
        </xdr:cNvPr>
        <xdr:cNvSpPr/>
      </xdr:nvSpPr>
      <xdr:spPr>
        <a:xfrm>
          <a:off x="15430500" y="1066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81643</xdr:rowOff>
    </xdr:from>
    <xdr:to>
      <xdr:col>85</xdr:col>
      <xdr:colOff>127000</xdr:colOff>
      <xdr:row>62</xdr:row>
      <xdr:rowOff>114300</xdr:rowOff>
    </xdr:to>
    <xdr:cxnSp macro="">
      <xdr:nvCxnSpPr>
        <xdr:cNvPr id="456" name="直線コネクタ 455">
          <a:extLst>
            <a:ext uri="{FF2B5EF4-FFF2-40B4-BE49-F238E27FC236}">
              <a16:creationId xmlns:a16="http://schemas.microsoft.com/office/drawing/2014/main" id="{58E00558-3A5F-44C9-B8B0-5772F03B47C4}"/>
            </a:ext>
          </a:extLst>
        </xdr:cNvPr>
        <xdr:cNvCxnSpPr/>
      </xdr:nvCxnSpPr>
      <xdr:spPr>
        <a:xfrm>
          <a:off x="15481300" y="10711543"/>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169635</xdr:rowOff>
    </xdr:from>
    <xdr:to>
      <xdr:col>76</xdr:col>
      <xdr:colOff>165100</xdr:colOff>
      <xdr:row>62</xdr:row>
      <xdr:rowOff>99785</xdr:rowOff>
    </xdr:to>
    <xdr:sp macro="" textlink="">
      <xdr:nvSpPr>
        <xdr:cNvPr id="457" name="楕円 456">
          <a:extLst>
            <a:ext uri="{FF2B5EF4-FFF2-40B4-BE49-F238E27FC236}">
              <a16:creationId xmlns:a16="http://schemas.microsoft.com/office/drawing/2014/main" id="{86A18490-A98B-410C-8D5B-4341CB56D7E8}"/>
            </a:ext>
          </a:extLst>
        </xdr:cNvPr>
        <xdr:cNvSpPr/>
      </xdr:nvSpPr>
      <xdr:spPr>
        <a:xfrm>
          <a:off x="14541500" y="10628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48985</xdr:rowOff>
    </xdr:from>
    <xdr:to>
      <xdr:col>81</xdr:col>
      <xdr:colOff>50800</xdr:colOff>
      <xdr:row>62</xdr:row>
      <xdr:rowOff>81643</xdr:rowOff>
    </xdr:to>
    <xdr:cxnSp macro="">
      <xdr:nvCxnSpPr>
        <xdr:cNvPr id="458" name="直線コネクタ 457">
          <a:extLst>
            <a:ext uri="{FF2B5EF4-FFF2-40B4-BE49-F238E27FC236}">
              <a16:creationId xmlns:a16="http://schemas.microsoft.com/office/drawing/2014/main" id="{78587E49-B6D7-4CF8-8E00-8ED306EBA228}"/>
            </a:ext>
          </a:extLst>
        </xdr:cNvPr>
        <xdr:cNvCxnSpPr/>
      </xdr:nvCxnSpPr>
      <xdr:spPr>
        <a:xfrm>
          <a:off x="14592300" y="10678885"/>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136978</xdr:rowOff>
    </xdr:from>
    <xdr:to>
      <xdr:col>72</xdr:col>
      <xdr:colOff>38100</xdr:colOff>
      <xdr:row>62</xdr:row>
      <xdr:rowOff>67128</xdr:rowOff>
    </xdr:to>
    <xdr:sp macro="" textlink="">
      <xdr:nvSpPr>
        <xdr:cNvPr id="459" name="楕円 458">
          <a:extLst>
            <a:ext uri="{FF2B5EF4-FFF2-40B4-BE49-F238E27FC236}">
              <a16:creationId xmlns:a16="http://schemas.microsoft.com/office/drawing/2014/main" id="{9E2A745E-1B45-4EA3-A492-99F18C13493A}"/>
            </a:ext>
          </a:extLst>
        </xdr:cNvPr>
        <xdr:cNvSpPr/>
      </xdr:nvSpPr>
      <xdr:spPr>
        <a:xfrm>
          <a:off x="13652500" y="10595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16328</xdr:rowOff>
    </xdr:from>
    <xdr:to>
      <xdr:col>76</xdr:col>
      <xdr:colOff>114300</xdr:colOff>
      <xdr:row>62</xdr:row>
      <xdr:rowOff>48985</xdr:rowOff>
    </xdr:to>
    <xdr:cxnSp macro="">
      <xdr:nvCxnSpPr>
        <xdr:cNvPr id="460" name="直線コネクタ 459">
          <a:extLst>
            <a:ext uri="{FF2B5EF4-FFF2-40B4-BE49-F238E27FC236}">
              <a16:creationId xmlns:a16="http://schemas.microsoft.com/office/drawing/2014/main" id="{D27D7E48-F730-46B2-8121-6216AB1D2FD4}"/>
            </a:ext>
          </a:extLst>
        </xdr:cNvPr>
        <xdr:cNvCxnSpPr/>
      </xdr:nvCxnSpPr>
      <xdr:spPr>
        <a:xfrm>
          <a:off x="13703300" y="1064622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104322</xdr:rowOff>
    </xdr:from>
    <xdr:to>
      <xdr:col>67</xdr:col>
      <xdr:colOff>101600</xdr:colOff>
      <xdr:row>62</xdr:row>
      <xdr:rowOff>34472</xdr:rowOff>
    </xdr:to>
    <xdr:sp macro="" textlink="">
      <xdr:nvSpPr>
        <xdr:cNvPr id="461" name="楕円 460">
          <a:extLst>
            <a:ext uri="{FF2B5EF4-FFF2-40B4-BE49-F238E27FC236}">
              <a16:creationId xmlns:a16="http://schemas.microsoft.com/office/drawing/2014/main" id="{9A7AB92A-D25B-4D09-97F0-8B8FA7A980DF}"/>
            </a:ext>
          </a:extLst>
        </xdr:cNvPr>
        <xdr:cNvSpPr/>
      </xdr:nvSpPr>
      <xdr:spPr>
        <a:xfrm>
          <a:off x="12763500" y="10562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155122</xdr:rowOff>
    </xdr:from>
    <xdr:to>
      <xdr:col>71</xdr:col>
      <xdr:colOff>177800</xdr:colOff>
      <xdr:row>62</xdr:row>
      <xdr:rowOff>16328</xdr:rowOff>
    </xdr:to>
    <xdr:cxnSp macro="">
      <xdr:nvCxnSpPr>
        <xdr:cNvPr id="462" name="直線コネクタ 461">
          <a:extLst>
            <a:ext uri="{FF2B5EF4-FFF2-40B4-BE49-F238E27FC236}">
              <a16:creationId xmlns:a16="http://schemas.microsoft.com/office/drawing/2014/main" id="{D90155A9-1749-45E1-8B16-8CEF1B0A61A1}"/>
            </a:ext>
          </a:extLst>
        </xdr:cNvPr>
        <xdr:cNvCxnSpPr/>
      </xdr:nvCxnSpPr>
      <xdr:spPr>
        <a:xfrm>
          <a:off x="12814300" y="106135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29771</xdr:rowOff>
    </xdr:from>
    <xdr:ext cx="405111" cy="259045"/>
    <xdr:sp macro="" textlink="">
      <xdr:nvSpPr>
        <xdr:cNvPr id="463" name="n_1aveValue【保健センター・保健所】&#10;有形固定資産減価償却率">
          <a:extLst>
            <a:ext uri="{FF2B5EF4-FFF2-40B4-BE49-F238E27FC236}">
              <a16:creationId xmlns:a16="http://schemas.microsoft.com/office/drawing/2014/main" id="{4DD8D39D-DB09-4A63-96D6-D0B6E6FB5109}"/>
            </a:ext>
          </a:extLst>
        </xdr:cNvPr>
        <xdr:cNvSpPr txBox="1"/>
      </xdr:nvSpPr>
      <xdr:spPr>
        <a:xfrm>
          <a:off x="15266044" y="9973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170197</xdr:rowOff>
    </xdr:from>
    <xdr:ext cx="405111" cy="259045"/>
    <xdr:sp macro="" textlink="">
      <xdr:nvSpPr>
        <xdr:cNvPr id="464" name="n_2aveValue【保健センター・保健所】&#10;有形固定資産減価償却率">
          <a:extLst>
            <a:ext uri="{FF2B5EF4-FFF2-40B4-BE49-F238E27FC236}">
              <a16:creationId xmlns:a16="http://schemas.microsoft.com/office/drawing/2014/main" id="{FCB28D1F-D242-4E8D-A06C-38A4B865C005}"/>
            </a:ext>
          </a:extLst>
        </xdr:cNvPr>
        <xdr:cNvSpPr txBox="1"/>
      </xdr:nvSpPr>
      <xdr:spPr>
        <a:xfrm>
          <a:off x="14389744" y="994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155501</xdr:rowOff>
    </xdr:from>
    <xdr:ext cx="405111" cy="259045"/>
    <xdr:sp macro="" textlink="">
      <xdr:nvSpPr>
        <xdr:cNvPr id="465" name="n_3aveValue【保健センター・保健所】&#10;有形固定資産減価償却率">
          <a:extLst>
            <a:ext uri="{FF2B5EF4-FFF2-40B4-BE49-F238E27FC236}">
              <a16:creationId xmlns:a16="http://schemas.microsoft.com/office/drawing/2014/main" id="{D98C6F1D-9FD2-4F3E-A4E0-60E5F277D57B}"/>
            </a:ext>
          </a:extLst>
        </xdr:cNvPr>
        <xdr:cNvSpPr txBox="1"/>
      </xdr:nvSpPr>
      <xdr:spPr>
        <a:xfrm>
          <a:off x="13500744" y="99281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380</xdr:rowOff>
    </xdr:from>
    <xdr:ext cx="405111" cy="259045"/>
    <xdr:sp macro="" textlink="">
      <xdr:nvSpPr>
        <xdr:cNvPr id="466" name="n_4aveValue【保健センター・保健所】&#10;有形固定資産減価償却率">
          <a:extLst>
            <a:ext uri="{FF2B5EF4-FFF2-40B4-BE49-F238E27FC236}">
              <a16:creationId xmlns:a16="http://schemas.microsoft.com/office/drawing/2014/main" id="{262C3F1D-0D44-4F4D-9FAB-9F0BD6EB6570}"/>
            </a:ext>
          </a:extLst>
        </xdr:cNvPr>
        <xdr:cNvSpPr txBox="1"/>
      </xdr:nvSpPr>
      <xdr:spPr>
        <a:xfrm>
          <a:off x="12611744" y="99444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123570</xdr:rowOff>
    </xdr:from>
    <xdr:ext cx="405111" cy="259045"/>
    <xdr:sp macro="" textlink="">
      <xdr:nvSpPr>
        <xdr:cNvPr id="467" name="n_1mainValue【保健センター・保健所】&#10;有形固定資産減価償却率">
          <a:extLst>
            <a:ext uri="{FF2B5EF4-FFF2-40B4-BE49-F238E27FC236}">
              <a16:creationId xmlns:a16="http://schemas.microsoft.com/office/drawing/2014/main" id="{36A0043B-BDFD-4FF6-9B3C-D9437CBA43DF}"/>
            </a:ext>
          </a:extLst>
        </xdr:cNvPr>
        <xdr:cNvSpPr txBox="1"/>
      </xdr:nvSpPr>
      <xdr:spPr>
        <a:xfrm>
          <a:off x="15266044" y="10753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90912</xdr:rowOff>
    </xdr:from>
    <xdr:ext cx="405111" cy="259045"/>
    <xdr:sp macro="" textlink="">
      <xdr:nvSpPr>
        <xdr:cNvPr id="468" name="n_2mainValue【保健センター・保健所】&#10;有形固定資産減価償却率">
          <a:extLst>
            <a:ext uri="{FF2B5EF4-FFF2-40B4-BE49-F238E27FC236}">
              <a16:creationId xmlns:a16="http://schemas.microsoft.com/office/drawing/2014/main" id="{25F709FB-5D5E-48C4-9B1A-D648E9A4D27F}"/>
            </a:ext>
          </a:extLst>
        </xdr:cNvPr>
        <xdr:cNvSpPr txBox="1"/>
      </xdr:nvSpPr>
      <xdr:spPr>
        <a:xfrm>
          <a:off x="14389744" y="10720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58255</xdr:rowOff>
    </xdr:from>
    <xdr:ext cx="405111" cy="259045"/>
    <xdr:sp macro="" textlink="">
      <xdr:nvSpPr>
        <xdr:cNvPr id="469" name="n_3mainValue【保健センター・保健所】&#10;有形固定資産減価償却率">
          <a:extLst>
            <a:ext uri="{FF2B5EF4-FFF2-40B4-BE49-F238E27FC236}">
              <a16:creationId xmlns:a16="http://schemas.microsoft.com/office/drawing/2014/main" id="{6DA5CC55-0A2A-4231-980A-5661B29D5571}"/>
            </a:ext>
          </a:extLst>
        </xdr:cNvPr>
        <xdr:cNvSpPr txBox="1"/>
      </xdr:nvSpPr>
      <xdr:spPr>
        <a:xfrm>
          <a:off x="13500744" y="106881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62</xdr:row>
      <xdr:rowOff>25599</xdr:rowOff>
    </xdr:from>
    <xdr:ext cx="405111" cy="259045"/>
    <xdr:sp macro="" textlink="">
      <xdr:nvSpPr>
        <xdr:cNvPr id="470" name="n_4mainValue【保健センター・保健所】&#10;有形固定資産減価償却率">
          <a:extLst>
            <a:ext uri="{FF2B5EF4-FFF2-40B4-BE49-F238E27FC236}">
              <a16:creationId xmlns:a16="http://schemas.microsoft.com/office/drawing/2014/main" id="{4247EA5E-B1CA-42B8-88DC-00FF1645F3CD}"/>
            </a:ext>
          </a:extLst>
        </xdr:cNvPr>
        <xdr:cNvSpPr txBox="1"/>
      </xdr:nvSpPr>
      <xdr:spPr>
        <a:xfrm>
          <a:off x="12611744" y="106554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71" name="正方形/長方形 470">
          <a:extLst>
            <a:ext uri="{FF2B5EF4-FFF2-40B4-BE49-F238E27FC236}">
              <a16:creationId xmlns:a16="http://schemas.microsoft.com/office/drawing/2014/main" id="{993AF9DB-1EA1-4B74-97A4-BABD8A7B906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72" name="正方形/長方形 471">
          <a:extLst>
            <a:ext uri="{FF2B5EF4-FFF2-40B4-BE49-F238E27FC236}">
              <a16:creationId xmlns:a16="http://schemas.microsoft.com/office/drawing/2014/main" id="{3B083E85-CDB6-448E-9B45-0C1DDDE8F7FD}"/>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73" name="正方形/長方形 472">
          <a:extLst>
            <a:ext uri="{FF2B5EF4-FFF2-40B4-BE49-F238E27FC236}">
              <a16:creationId xmlns:a16="http://schemas.microsoft.com/office/drawing/2014/main" id="{72AA4A48-895C-45DD-AE15-36B498F74BCD}"/>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4" name="正方形/長方形 473">
          <a:extLst>
            <a:ext uri="{FF2B5EF4-FFF2-40B4-BE49-F238E27FC236}">
              <a16:creationId xmlns:a16="http://schemas.microsoft.com/office/drawing/2014/main" id="{1D14F5E1-D2EC-4B06-A283-3860A749AB02}"/>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5" name="正方形/長方形 474">
          <a:extLst>
            <a:ext uri="{FF2B5EF4-FFF2-40B4-BE49-F238E27FC236}">
              <a16:creationId xmlns:a16="http://schemas.microsoft.com/office/drawing/2014/main" id="{42A0D4E7-3F93-4622-8F57-018D836F8025}"/>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76" name="正方形/長方形 475">
          <a:extLst>
            <a:ext uri="{FF2B5EF4-FFF2-40B4-BE49-F238E27FC236}">
              <a16:creationId xmlns:a16="http://schemas.microsoft.com/office/drawing/2014/main" id="{F4D25067-607A-4A5F-BC56-23B52B95C117}"/>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77" name="正方形/長方形 476">
          <a:extLst>
            <a:ext uri="{FF2B5EF4-FFF2-40B4-BE49-F238E27FC236}">
              <a16:creationId xmlns:a16="http://schemas.microsoft.com/office/drawing/2014/main" id="{5C53418B-8CC7-4CB9-96DF-5B60EE36BE55}"/>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78" name="正方形/長方形 477">
          <a:extLst>
            <a:ext uri="{FF2B5EF4-FFF2-40B4-BE49-F238E27FC236}">
              <a16:creationId xmlns:a16="http://schemas.microsoft.com/office/drawing/2014/main" id="{EB0826A0-59AD-411B-8AA2-37174EC654FF}"/>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79" name="テキスト ボックス 478">
          <a:extLst>
            <a:ext uri="{FF2B5EF4-FFF2-40B4-BE49-F238E27FC236}">
              <a16:creationId xmlns:a16="http://schemas.microsoft.com/office/drawing/2014/main" id="{A486C618-70AD-4C63-87E3-D12AE807AFFE}"/>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80" name="直線コネクタ 479">
          <a:extLst>
            <a:ext uri="{FF2B5EF4-FFF2-40B4-BE49-F238E27FC236}">
              <a16:creationId xmlns:a16="http://schemas.microsoft.com/office/drawing/2014/main" id="{3B58599E-C328-4F38-B2C1-614A9C71C5FC}"/>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481" name="直線コネクタ 480">
          <a:extLst>
            <a:ext uri="{FF2B5EF4-FFF2-40B4-BE49-F238E27FC236}">
              <a16:creationId xmlns:a16="http://schemas.microsoft.com/office/drawing/2014/main" id="{BC474FFB-3A45-41C2-BD73-EC5241EA336E}"/>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82" name="テキスト ボックス 481">
          <a:extLst>
            <a:ext uri="{FF2B5EF4-FFF2-40B4-BE49-F238E27FC236}">
              <a16:creationId xmlns:a16="http://schemas.microsoft.com/office/drawing/2014/main" id="{E4D36547-2B04-4820-A2D5-5E67BA2D1396}"/>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83" name="直線コネクタ 482">
          <a:extLst>
            <a:ext uri="{FF2B5EF4-FFF2-40B4-BE49-F238E27FC236}">
              <a16:creationId xmlns:a16="http://schemas.microsoft.com/office/drawing/2014/main" id="{C4C1B1CE-4CB2-4360-BEA9-47CEE123E392}"/>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84" name="テキスト ボックス 483">
          <a:extLst>
            <a:ext uri="{FF2B5EF4-FFF2-40B4-BE49-F238E27FC236}">
              <a16:creationId xmlns:a16="http://schemas.microsoft.com/office/drawing/2014/main" id="{F1F41DD1-7C73-4B6D-87E7-18AA9EA27301}"/>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85" name="直線コネクタ 484">
          <a:extLst>
            <a:ext uri="{FF2B5EF4-FFF2-40B4-BE49-F238E27FC236}">
              <a16:creationId xmlns:a16="http://schemas.microsoft.com/office/drawing/2014/main" id="{3AE08AD9-4744-48D6-82E2-8B2586B829A1}"/>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86" name="テキスト ボックス 485">
          <a:extLst>
            <a:ext uri="{FF2B5EF4-FFF2-40B4-BE49-F238E27FC236}">
              <a16:creationId xmlns:a16="http://schemas.microsoft.com/office/drawing/2014/main" id="{FE67CF52-EF70-4972-96AF-4226EB9D0AF6}"/>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87" name="直線コネクタ 486">
          <a:extLst>
            <a:ext uri="{FF2B5EF4-FFF2-40B4-BE49-F238E27FC236}">
              <a16:creationId xmlns:a16="http://schemas.microsoft.com/office/drawing/2014/main" id="{42A56388-E99C-49A3-92DA-08C328AB6C2E}"/>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88" name="テキスト ボックス 487">
          <a:extLst>
            <a:ext uri="{FF2B5EF4-FFF2-40B4-BE49-F238E27FC236}">
              <a16:creationId xmlns:a16="http://schemas.microsoft.com/office/drawing/2014/main" id="{2CB71732-75FC-4277-917A-892D455EA967}"/>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89" name="直線コネクタ 488">
          <a:extLst>
            <a:ext uri="{FF2B5EF4-FFF2-40B4-BE49-F238E27FC236}">
              <a16:creationId xmlns:a16="http://schemas.microsoft.com/office/drawing/2014/main" id="{EBCF1633-B82E-400A-A146-89F9E47BD3A2}"/>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90" name="テキスト ボックス 489">
          <a:extLst>
            <a:ext uri="{FF2B5EF4-FFF2-40B4-BE49-F238E27FC236}">
              <a16:creationId xmlns:a16="http://schemas.microsoft.com/office/drawing/2014/main" id="{12FA3679-493B-4240-B347-5D3ABD5B94E2}"/>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91" name="【保健センター・保健所】&#10;一人当たり面積グラフ枠">
          <a:extLst>
            <a:ext uri="{FF2B5EF4-FFF2-40B4-BE49-F238E27FC236}">
              <a16:creationId xmlns:a16="http://schemas.microsoft.com/office/drawing/2014/main" id="{506499D1-DEDE-445B-9EEE-B92972E937A4}"/>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96012</xdr:rowOff>
    </xdr:from>
    <xdr:to>
      <xdr:col>116</xdr:col>
      <xdr:colOff>62864</xdr:colOff>
      <xdr:row>63</xdr:row>
      <xdr:rowOff>118872</xdr:rowOff>
    </xdr:to>
    <xdr:cxnSp macro="">
      <xdr:nvCxnSpPr>
        <xdr:cNvPr id="492" name="直線コネクタ 491">
          <a:extLst>
            <a:ext uri="{FF2B5EF4-FFF2-40B4-BE49-F238E27FC236}">
              <a16:creationId xmlns:a16="http://schemas.microsoft.com/office/drawing/2014/main" id="{95D0DC65-20A4-46C6-8201-3AF75EDFBF91}"/>
            </a:ext>
          </a:extLst>
        </xdr:cNvPr>
        <xdr:cNvCxnSpPr/>
      </xdr:nvCxnSpPr>
      <xdr:spPr>
        <a:xfrm flipV="1">
          <a:off x="22160864" y="9697212"/>
          <a:ext cx="0" cy="1223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122699</xdr:rowOff>
    </xdr:from>
    <xdr:ext cx="469744" cy="259045"/>
    <xdr:sp macro="" textlink="">
      <xdr:nvSpPr>
        <xdr:cNvPr id="493" name="【保健センター・保健所】&#10;一人当たり面積最小値テキスト">
          <a:extLst>
            <a:ext uri="{FF2B5EF4-FFF2-40B4-BE49-F238E27FC236}">
              <a16:creationId xmlns:a16="http://schemas.microsoft.com/office/drawing/2014/main" id="{FE82D9B8-C45D-4862-9629-78776A06F363}"/>
            </a:ext>
          </a:extLst>
        </xdr:cNvPr>
        <xdr:cNvSpPr txBox="1"/>
      </xdr:nvSpPr>
      <xdr:spPr>
        <a:xfrm>
          <a:off x="22199600" y="10924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118872</xdr:rowOff>
    </xdr:from>
    <xdr:to>
      <xdr:col>116</xdr:col>
      <xdr:colOff>152400</xdr:colOff>
      <xdr:row>63</xdr:row>
      <xdr:rowOff>118872</xdr:rowOff>
    </xdr:to>
    <xdr:cxnSp macro="">
      <xdr:nvCxnSpPr>
        <xdr:cNvPr id="494" name="直線コネクタ 493">
          <a:extLst>
            <a:ext uri="{FF2B5EF4-FFF2-40B4-BE49-F238E27FC236}">
              <a16:creationId xmlns:a16="http://schemas.microsoft.com/office/drawing/2014/main" id="{B26B0BF5-C55E-4B91-A701-8A440D3D6858}"/>
            </a:ext>
          </a:extLst>
        </xdr:cNvPr>
        <xdr:cNvCxnSpPr/>
      </xdr:nvCxnSpPr>
      <xdr:spPr>
        <a:xfrm>
          <a:off x="22072600" y="10920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42689</xdr:rowOff>
    </xdr:from>
    <xdr:ext cx="469744" cy="259045"/>
    <xdr:sp macro="" textlink="">
      <xdr:nvSpPr>
        <xdr:cNvPr id="495" name="【保健センター・保健所】&#10;一人当たり面積最大値テキスト">
          <a:extLst>
            <a:ext uri="{FF2B5EF4-FFF2-40B4-BE49-F238E27FC236}">
              <a16:creationId xmlns:a16="http://schemas.microsoft.com/office/drawing/2014/main" id="{55BDE45C-90E7-448D-9886-85BA2705A8AB}"/>
            </a:ext>
          </a:extLst>
        </xdr:cNvPr>
        <xdr:cNvSpPr txBox="1"/>
      </xdr:nvSpPr>
      <xdr:spPr>
        <a:xfrm>
          <a:off x="22199600" y="9472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96012</xdr:rowOff>
    </xdr:from>
    <xdr:to>
      <xdr:col>116</xdr:col>
      <xdr:colOff>152400</xdr:colOff>
      <xdr:row>56</xdr:row>
      <xdr:rowOff>96012</xdr:rowOff>
    </xdr:to>
    <xdr:cxnSp macro="">
      <xdr:nvCxnSpPr>
        <xdr:cNvPr id="496" name="直線コネクタ 495">
          <a:extLst>
            <a:ext uri="{FF2B5EF4-FFF2-40B4-BE49-F238E27FC236}">
              <a16:creationId xmlns:a16="http://schemas.microsoft.com/office/drawing/2014/main" id="{BEC9314B-FDAF-4377-AE72-52D7A45D4620}"/>
            </a:ext>
          </a:extLst>
        </xdr:cNvPr>
        <xdr:cNvCxnSpPr/>
      </xdr:nvCxnSpPr>
      <xdr:spPr>
        <a:xfrm>
          <a:off x="22072600" y="9697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111523</xdr:rowOff>
    </xdr:from>
    <xdr:ext cx="469744" cy="259045"/>
    <xdr:sp macro="" textlink="">
      <xdr:nvSpPr>
        <xdr:cNvPr id="497" name="【保健センター・保健所】&#10;一人当たり面積平均値テキスト">
          <a:extLst>
            <a:ext uri="{FF2B5EF4-FFF2-40B4-BE49-F238E27FC236}">
              <a16:creationId xmlns:a16="http://schemas.microsoft.com/office/drawing/2014/main" id="{BAC7A3A7-D6F2-47E3-A0F1-3B3A01A15611}"/>
            </a:ext>
          </a:extLst>
        </xdr:cNvPr>
        <xdr:cNvSpPr txBox="1"/>
      </xdr:nvSpPr>
      <xdr:spPr>
        <a:xfrm>
          <a:off x="22199600" y="103985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88646</xdr:rowOff>
    </xdr:from>
    <xdr:to>
      <xdr:col>116</xdr:col>
      <xdr:colOff>114300</xdr:colOff>
      <xdr:row>62</xdr:row>
      <xdr:rowOff>18796</xdr:rowOff>
    </xdr:to>
    <xdr:sp macro="" textlink="">
      <xdr:nvSpPr>
        <xdr:cNvPr id="498" name="フローチャート: 判断 497">
          <a:extLst>
            <a:ext uri="{FF2B5EF4-FFF2-40B4-BE49-F238E27FC236}">
              <a16:creationId xmlns:a16="http://schemas.microsoft.com/office/drawing/2014/main" id="{523DC25D-0123-4201-A2E9-CA1AD0211C7B}"/>
            </a:ext>
          </a:extLst>
        </xdr:cNvPr>
        <xdr:cNvSpPr/>
      </xdr:nvSpPr>
      <xdr:spPr>
        <a:xfrm>
          <a:off x="22110700" y="10547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20066</xdr:rowOff>
    </xdr:from>
    <xdr:to>
      <xdr:col>112</xdr:col>
      <xdr:colOff>38100</xdr:colOff>
      <xdr:row>61</xdr:row>
      <xdr:rowOff>121666</xdr:rowOff>
    </xdr:to>
    <xdr:sp macro="" textlink="">
      <xdr:nvSpPr>
        <xdr:cNvPr id="499" name="フローチャート: 判断 498">
          <a:extLst>
            <a:ext uri="{FF2B5EF4-FFF2-40B4-BE49-F238E27FC236}">
              <a16:creationId xmlns:a16="http://schemas.microsoft.com/office/drawing/2014/main" id="{68CDA5C2-4027-4BFD-9BB9-9DD264448289}"/>
            </a:ext>
          </a:extLst>
        </xdr:cNvPr>
        <xdr:cNvSpPr/>
      </xdr:nvSpPr>
      <xdr:spPr>
        <a:xfrm>
          <a:off x="21272500" y="10478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17780</xdr:rowOff>
    </xdr:from>
    <xdr:to>
      <xdr:col>107</xdr:col>
      <xdr:colOff>101600</xdr:colOff>
      <xdr:row>61</xdr:row>
      <xdr:rowOff>119380</xdr:rowOff>
    </xdr:to>
    <xdr:sp macro="" textlink="">
      <xdr:nvSpPr>
        <xdr:cNvPr id="500" name="フローチャート: 判断 499">
          <a:extLst>
            <a:ext uri="{FF2B5EF4-FFF2-40B4-BE49-F238E27FC236}">
              <a16:creationId xmlns:a16="http://schemas.microsoft.com/office/drawing/2014/main" id="{58C53DBC-AB06-4FFD-BF51-111BA2457535}"/>
            </a:ext>
          </a:extLst>
        </xdr:cNvPr>
        <xdr:cNvSpPr/>
      </xdr:nvSpPr>
      <xdr:spPr>
        <a:xfrm>
          <a:off x="20383500" y="1047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13208</xdr:rowOff>
    </xdr:from>
    <xdr:to>
      <xdr:col>102</xdr:col>
      <xdr:colOff>165100</xdr:colOff>
      <xdr:row>61</xdr:row>
      <xdr:rowOff>114808</xdr:rowOff>
    </xdr:to>
    <xdr:sp macro="" textlink="">
      <xdr:nvSpPr>
        <xdr:cNvPr id="501" name="フローチャート: 判断 500">
          <a:extLst>
            <a:ext uri="{FF2B5EF4-FFF2-40B4-BE49-F238E27FC236}">
              <a16:creationId xmlns:a16="http://schemas.microsoft.com/office/drawing/2014/main" id="{C075A8A0-DBC2-4BA5-B642-E2F8F0F749BC}"/>
            </a:ext>
          </a:extLst>
        </xdr:cNvPr>
        <xdr:cNvSpPr/>
      </xdr:nvSpPr>
      <xdr:spPr>
        <a:xfrm>
          <a:off x="19494500" y="10471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63500</xdr:rowOff>
    </xdr:from>
    <xdr:to>
      <xdr:col>98</xdr:col>
      <xdr:colOff>38100</xdr:colOff>
      <xdr:row>61</xdr:row>
      <xdr:rowOff>165100</xdr:rowOff>
    </xdr:to>
    <xdr:sp macro="" textlink="">
      <xdr:nvSpPr>
        <xdr:cNvPr id="502" name="フローチャート: 判断 501">
          <a:extLst>
            <a:ext uri="{FF2B5EF4-FFF2-40B4-BE49-F238E27FC236}">
              <a16:creationId xmlns:a16="http://schemas.microsoft.com/office/drawing/2014/main" id="{A12C3FA5-E660-4392-A8E6-068C6B22B3BC}"/>
            </a:ext>
          </a:extLst>
        </xdr:cNvPr>
        <xdr:cNvSpPr/>
      </xdr:nvSpPr>
      <xdr:spPr>
        <a:xfrm>
          <a:off x="18605500" y="1052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03" name="テキスト ボックス 502">
          <a:extLst>
            <a:ext uri="{FF2B5EF4-FFF2-40B4-BE49-F238E27FC236}">
              <a16:creationId xmlns:a16="http://schemas.microsoft.com/office/drawing/2014/main" id="{3B6BC99A-1753-41B2-B4C8-94E788BE36B9}"/>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04" name="テキスト ボックス 503">
          <a:extLst>
            <a:ext uri="{FF2B5EF4-FFF2-40B4-BE49-F238E27FC236}">
              <a16:creationId xmlns:a16="http://schemas.microsoft.com/office/drawing/2014/main" id="{B77B05FC-87BD-4023-B362-6592DBECC28C}"/>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05" name="テキスト ボックス 504">
          <a:extLst>
            <a:ext uri="{FF2B5EF4-FFF2-40B4-BE49-F238E27FC236}">
              <a16:creationId xmlns:a16="http://schemas.microsoft.com/office/drawing/2014/main" id="{80186107-84ED-4F51-8FF2-712A9994FDB1}"/>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06" name="テキスト ボックス 505">
          <a:extLst>
            <a:ext uri="{FF2B5EF4-FFF2-40B4-BE49-F238E27FC236}">
              <a16:creationId xmlns:a16="http://schemas.microsoft.com/office/drawing/2014/main" id="{E41C8C0D-0B13-4471-B79E-6654EC7BC96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07" name="テキスト ボックス 506">
          <a:extLst>
            <a:ext uri="{FF2B5EF4-FFF2-40B4-BE49-F238E27FC236}">
              <a16:creationId xmlns:a16="http://schemas.microsoft.com/office/drawing/2014/main" id="{970EE136-4917-4F93-8278-CFDCA2297B12}"/>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129794</xdr:rowOff>
    </xdr:from>
    <xdr:to>
      <xdr:col>116</xdr:col>
      <xdr:colOff>114300</xdr:colOff>
      <xdr:row>63</xdr:row>
      <xdr:rowOff>59944</xdr:rowOff>
    </xdr:to>
    <xdr:sp macro="" textlink="">
      <xdr:nvSpPr>
        <xdr:cNvPr id="508" name="楕円 507">
          <a:extLst>
            <a:ext uri="{FF2B5EF4-FFF2-40B4-BE49-F238E27FC236}">
              <a16:creationId xmlns:a16="http://schemas.microsoft.com/office/drawing/2014/main" id="{9981FAC9-401C-47C0-8151-2802F26A4954}"/>
            </a:ext>
          </a:extLst>
        </xdr:cNvPr>
        <xdr:cNvSpPr/>
      </xdr:nvSpPr>
      <xdr:spPr>
        <a:xfrm>
          <a:off x="22110700" y="10759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44721</xdr:rowOff>
    </xdr:from>
    <xdr:ext cx="469744" cy="259045"/>
    <xdr:sp macro="" textlink="">
      <xdr:nvSpPr>
        <xdr:cNvPr id="509" name="【保健センター・保健所】&#10;一人当たり面積該当値テキスト">
          <a:extLst>
            <a:ext uri="{FF2B5EF4-FFF2-40B4-BE49-F238E27FC236}">
              <a16:creationId xmlns:a16="http://schemas.microsoft.com/office/drawing/2014/main" id="{0B7FEAC3-66B8-455F-B420-8ADBE153AC7C}"/>
            </a:ext>
          </a:extLst>
        </xdr:cNvPr>
        <xdr:cNvSpPr txBox="1"/>
      </xdr:nvSpPr>
      <xdr:spPr>
        <a:xfrm>
          <a:off x="22199600" y="10674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132080</xdr:rowOff>
    </xdr:from>
    <xdr:to>
      <xdr:col>112</xdr:col>
      <xdr:colOff>38100</xdr:colOff>
      <xdr:row>63</xdr:row>
      <xdr:rowOff>62230</xdr:rowOff>
    </xdr:to>
    <xdr:sp macro="" textlink="">
      <xdr:nvSpPr>
        <xdr:cNvPr id="510" name="楕円 509">
          <a:extLst>
            <a:ext uri="{FF2B5EF4-FFF2-40B4-BE49-F238E27FC236}">
              <a16:creationId xmlns:a16="http://schemas.microsoft.com/office/drawing/2014/main" id="{0ADB8272-5D7C-4584-8D4A-6FA96B285919}"/>
            </a:ext>
          </a:extLst>
        </xdr:cNvPr>
        <xdr:cNvSpPr/>
      </xdr:nvSpPr>
      <xdr:spPr>
        <a:xfrm>
          <a:off x="21272500" y="1076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9144</xdr:rowOff>
    </xdr:from>
    <xdr:to>
      <xdr:col>116</xdr:col>
      <xdr:colOff>63500</xdr:colOff>
      <xdr:row>63</xdr:row>
      <xdr:rowOff>11430</xdr:rowOff>
    </xdr:to>
    <xdr:cxnSp macro="">
      <xdr:nvCxnSpPr>
        <xdr:cNvPr id="511" name="直線コネクタ 510">
          <a:extLst>
            <a:ext uri="{FF2B5EF4-FFF2-40B4-BE49-F238E27FC236}">
              <a16:creationId xmlns:a16="http://schemas.microsoft.com/office/drawing/2014/main" id="{328EC8FB-8F36-4512-B4DC-7F59826CEB78}"/>
            </a:ext>
          </a:extLst>
        </xdr:cNvPr>
        <xdr:cNvCxnSpPr/>
      </xdr:nvCxnSpPr>
      <xdr:spPr>
        <a:xfrm flipV="1">
          <a:off x="21323300" y="10810494"/>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134366</xdr:rowOff>
    </xdr:from>
    <xdr:to>
      <xdr:col>107</xdr:col>
      <xdr:colOff>101600</xdr:colOff>
      <xdr:row>63</xdr:row>
      <xdr:rowOff>64516</xdr:rowOff>
    </xdr:to>
    <xdr:sp macro="" textlink="">
      <xdr:nvSpPr>
        <xdr:cNvPr id="512" name="楕円 511">
          <a:extLst>
            <a:ext uri="{FF2B5EF4-FFF2-40B4-BE49-F238E27FC236}">
              <a16:creationId xmlns:a16="http://schemas.microsoft.com/office/drawing/2014/main" id="{D67E245E-6268-4EF5-97FE-4D044DBCE19A}"/>
            </a:ext>
          </a:extLst>
        </xdr:cNvPr>
        <xdr:cNvSpPr/>
      </xdr:nvSpPr>
      <xdr:spPr>
        <a:xfrm>
          <a:off x="20383500" y="10764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11430</xdr:rowOff>
    </xdr:from>
    <xdr:to>
      <xdr:col>111</xdr:col>
      <xdr:colOff>177800</xdr:colOff>
      <xdr:row>63</xdr:row>
      <xdr:rowOff>13716</xdr:rowOff>
    </xdr:to>
    <xdr:cxnSp macro="">
      <xdr:nvCxnSpPr>
        <xdr:cNvPr id="513" name="直線コネクタ 512">
          <a:extLst>
            <a:ext uri="{FF2B5EF4-FFF2-40B4-BE49-F238E27FC236}">
              <a16:creationId xmlns:a16="http://schemas.microsoft.com/office/drawing/2014/main" id="{48DA79D3-E7C8-4273-96E5-2B07E5534B43}"/>
            </a:ext>
          </a:extLst>
        </xdr:cNvPr>
        <xdr:cNvCxnSpPr/>
      </xdr:nvCxnSpPr>
      <xdr:spPr>
        <a:xfrm flipV="1">
          <a:off x="20434300" y="10812780"/>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134366</xdr:rowOff>
    </xdr:from>
    <xdr:to>
      <xdr:col>102</xdr:col>
      <xdr:colOff>165100</xdr:colOff>
      <xdr:row>63</xdr:row>
      <xdr:rowOff>64516</xdr:rowOff>
    </xdr:to>
    <xdr:sp macro="" textlink="">
      <xdr:nvSpPr>
        <xdr:cNvPr id="514" name="楕円 513">
          <a:extLst>
            <a:ext uri="{FF2B5EF4-FFF2-40B4-BE49-F238E27FC236}">
              <a16:creationId xmlns:a16="http://schemas.microsoft.com/office/drawing/2014/main" id="{2E7BECF4-E29C-4935-96D1-3478209E2961}"/>
            </a:ext>
          </a:extLst>
        </xdr:cNvPr>
        <xdr:cNvSpPr/>
      </xdr:nvSpPr>
      <xdr:spPr>
        <a:xfrm>
          <a:off x="19494500" y="10764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13716</xdr:rowOff>
    </xdr:from>
    <xdr:to>
      <xdr:col>107</xdr:col>
      <xdr:colOff>50800</xdr:colOff>
      <xdr:row>63</xdr:row>
      <xdr:rowOff>13716</xdr:rowOff>
    </xdr:to>
    <xdr:cxnSp macro="">
      <xdr:nvCxnSpPr>
        <xdr:cNvPr id="515" name="直線コネクタ 514">
          <a:extLst>
            <a:ext uri="{FF2B5EF4-FFF2-40B4-BE49-F238E27FC236}">
              <a16:creationId xmlns:a16="http://schemas.microsoft.com/office/drawing/2014/main" id="{FC8EF3FE-B05C-44EE-ACF2-3BA98F918F3F}"/>
            </a:ext>
          </a:extLst>
        </xdr:cNvPr>
        <xdr:cNvCxnSpPr/>
      </xdr:nvCxnSpPr>
      <xdr:spPr>
        <a:xfrm>
          <a:off x="19545300" y="1081506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138938</xdr:rowOff>
    </xdr:from>
    <xdr:to>
      <xdr:col>98</xdr:col>
      <xdr:colOff>38100</xdr:colOff>
      <xdr:row>63</xdr:row>
      <xdr:rowOff>69088</xdr:rowOff>
    </xdr:to>
    <xdr:sp macro="" textlink="">
      <xdr:nvSpPr>
        <xdr:cNvPr id="516" name="楕円 515">
          <a:extLst>
            <a:ext uri="{FF2B5EF4-FFF2-40B4-BE49-F238E27FC236}">
              <a16:creationId xmlns:a16="http://schemas.microsoft.com/office/drawing/2014/main" id="{B0B58D0B-076C-4E71-8D0C-104F11DA5937}"/>
            </a:ext>
          </a:extLst>
        </xdr:cNvPr>
        <xdr:cNvSpPr/>
      </xdr:nvSpPr>
      <xdr:spPr>
        <a:xfrm>
          <a:off x="18605500" y="10768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13716</xdr:rowOff>
    </xdr:from>
    <xdr:to>
      <xdr:col>102</xdr:col>
      <xdr:colOff>114300</xdr:colOff>
      <xdr:row>63</xdr:row>
      <xdr:rowOff>18288</xdr:rowOff>
    </xdr:to>
    <xdr:cxnSp macro="">
      <xdr:nvCxnSpPr>
        <xdr:cNvPr id="517" name="直線コネクタ 516">
          <a:extLst>
            <a:ext uri="{FF2B5EF4-FFF2-40B4-BE49-F238E27FC236}">
              <a16:creationId xmlns:a16="http://schemas.microsoft.com/office/drawing/2014/main" id="{AA8F6AE5-67FA-41E6-BC20-D3BF6C235CA9}"/>
            </a:ext>
          </a:extLst>
        </xdr:cNvPr>
        <xdr:cNvCxnSpPr/>
      </xdr:nvCxnSpPr>
      <xdr:spPr>
        <a:xfrm flipV="1">
          <a:off x="18656300" y="1081506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138193</xdr:rowOff>
    </xdr:from>
    <xdr:ext cx="469744" cy="259045"/>
    <xdr:sp macro="" textlink="">
      <xdr:nvSpPr>
        <xdr:cNvPr id="518" name="n_1aveValue【保健センター・保健所】&#10;一人当たり面積">
          <a:extLst>
            <a:ext uri="{FF2B5EF4-FFF2-40B4-BE49-F238E27FC236}">
              <a16:creationId xmlns:a16="http://schemas.microsoft.com/office/drawing/2014/main" id="{9B9B62A0-84CA-4F86-A322-FDF96B9123A6}"/>
            </a:ext>
          </a:extLst>
        </xdr:cNvPr>
        <xdr:cNvSpPr txBox="1"/>
      </xdr:nvSpPr>
      <xdr:spPr>
        <a:xfrm>
          <a:off x="21075727" y="10253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135907</xdr:rowOff>
    </xdr:from>
    <xdr:ext cx="469744" cy="259045"/>
    <xdr:sp macro="" textlink="">
      <xdr:nvSpPr>
        <xdr:cNvPr id="519" name="n_2aveValue【保健センター・保健所】&#10;一人当たり面積">
          <a:extLst>
            <a:ext uri="{FF2B5EF4-FFF2-40B4-BE49-F238E27FC236}">
              <a16:creationId xmlns:a16="http://schemas.microsoft.com/office/drawing/2014/main" id="{39656AA8-C52A-493B-960A-116268D730CF}"/>
            </a:ext>
          </a:extLst>
        </xdr:cNvPr>
        <xdr:cNvSpPr txBox="1"/>
      </xdr:nvSpPr>
      <xdr:spPr>
        <a:xfrm>
          <a:off x="20199427" y="1025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131335</xdr:rowOff>
    </xdr:from>
    <xdr:ext cx="469744" cy="259045"/>
    <xdr:sp macro="" textlink="">
      <xdr:nvSpPr>
        <xdr:cNvPr id="520" name="n_3aveValue【保健センター・保健所】&#10;一人当たり面積">
          <a:extLst>
            <a:ext uri="{FF2B5EF4-FFF2-40B4-BE49-F238E27FC236}">
              <a16:creationId xmlns:a16="http://schemas.microsoft.com/office/drawing/2014/main" id="{EFEB9CD0-62E7-44CB-A0F2-4F9C9B6ED5B9}"/>
            </a:ext>
          </a:extLst>
        </xdr:cNvPr>
        <xdr:cNvSpPr txBox="1"/>
      </xdr:nvSpPr>
      <xdr:spPr>
        <a:xfrm>
          <a:off x="19310427" y="10246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10177</xdr:rowOff>
    </xdr:from>
    <xdr:ext cx="469744" cy="259045"/>
    <xdr:sp macro="" textlink="">
      <xdr:nvSpPr>
        <xdr:cNvPr id="521" name="n_4aveValue【保健センター・保健所】&#10;一人当たり面積">
          <a:extLst>
            <a:ext uri="{FF2B5EF4-FFF2-40B4-BE49-F238E27FC236}">
              <a16:creationId xmlns:a16="http://schemas.microsoft.com/office/drawing/2014/main" id="{2FB2AE0F-7C97-4AAF-AFD0-5E40B3822EB9}"/>
            </a:ext>
          </a:extLst>
        </xdr:cNvPr>
        <xdr:cNvSpPr txBox="1"/>
      </xdr:nvSpPr>
      <xdr:spPr>
        <a:xfrm>
          <a:off x="18421427" y="10297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53357</xdr:rowOff>
    </xdr:from>
    <xdr:ext cx="469744" cy="259045"/>
    <xdr:sp macro="" textlink="">
      <xdr:nvSpPr>
        <xdr:cNvPr id="522" name="n_1mainValue【保健センター・保健所】&#10;一人当たり面積">
          <a:extLst>
            <a:ext uri="{FF2B5EF4-FFF2-40B4-BE49-F238E27FC236}">
              <a16:creationId xmlns:a16="http://schemas.microsoft.com/office/drawing/2014/main" id="{C5512498-31AB-4088-8F31-DC827E7D815E}"/>
            </a:ext>
          </a:extLst>
        </xdr:cNvPr>
        <xdr:cNvSpPr txBox="1"/>
      </xdr:nvSpPr>
      <xdr:spPr>
        <a:xfrm>
          <a:off x="21075727" y="1085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55643</xdr:rowOff>
    </xdr:from>
    <xdr:ext cx="469744" cy="259045"/>
    <xdr:sp macro="" textlink="">
      <xdr:nvSpPr>
        <xdr:cNvPr id="523" name="n_2mainValue【保健センター・保健所】&#10;一人当たり面積">
          <a:extLst>
            <a:ext uri="{FF2B5EF4-FFF2-40B4-BE49-F238E27FC236}">
              <a16:creationId xmlns:a16="http://schemas.microsoft.com/office/drawing/2014/main" id="{A7A2F976-54C0-4F4D-BAEC-27947CD94D15}"/>
            </a:ext>
          </a:extLst>
        </xdr:cNvPr>
        <xdr:cNvSpPr txBox="1"/>
      </xdr:nvSpPr>
      <xdr:spPr>
        <a:xfrm>
          <a:off x="20199427" y="10856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55643</xdr:rowOff>
    </xdr:from>
    <xdr:ext cx="469744" cy="259045"/>
    <xdr:sp macro="" textlink="">
      <xdr:nvSpPr>
        <xdr:cNvPr id="524" name="n_3mainValue【保健センター・保健所】&#10;一人当たり面積">
          <a:extLst>
            <a:ext uri="{FF2B5EF4-FFF2-40B4-BE49-F238E27FC236}">
              <a16:creationId xmlns:a16="http://schemas.microsoft.com/office/drawing/2014/main" id="{F60D20FF-3074-4BAF-9787-CAE250ABF338}"/>
            </a:ext>
          </a:extLst>
        </xdr:cNvPr>
        <xdr:cNvSpPr txBox="1"/>
      </xdr:nvSpPr>
      <xdr:spPr>
        <a:xfrm>
          <a:off x="19310427" y="10856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60215</xdr:rowOff>
    </xdr:from>
    <xdr:ext cx="469744" cy="259045"/>
    <xdr:sp macro="" textlink="">
      <xdr:nvSpPr>
        <xdr:cNvPr id="525" name="n_4mainValue【保健センター・保健所】&#10;一人当たり面積">
          <a:extLst>
            <a:ext uri="{FF2B5EF4-FFF2-40B4-BE49-F238E27FC236}">
              <a16:creationId xmlns:a16="http://schemas.microsoft.com/office/drawing/2014/main" id="{1419B7E8-35AA-4D8B-917C-C7DED26D0EAC}"/>
            </a:ext>
          </a:extLst>
        </xdr:cNvPr>
        <xdr:cNvSpPr txBox="1"/>
      </xdr:nvSpPr>
      <xdr:spPr>
        <a:xfrm>
          <a:off x="18421427" y="10861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6" name="正方形/長方形 525">
          <a:extLst>
            <a:ext uri="{FF2B5EF4-FFF2-40B4-BE49-F238E27FC236}">
              <a16:creationId xmlns:a16="http://schemas.microsoft.com/office/drawing/2014/main" id="{98CA5D1B-7E82-47BB-9F32-D4E9ADF0120A}"/>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7" name="正方形/長方形 526">
          <a:extLst>
            <a:ext uri="{FF2B5EF4-FFF2-40B4-BE49-F238E27FC236}">
              <a16:creationId xmlns:a16="http://schemas.microsoft.com/office/drawing/2014/main" id="{A5F52B55-333A-42A8-A54D-D8A71583F614}"/>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8" name="正方形/長方形 527">
          <a:extLst>
            <a:ext uri="{FF2B5EF4-FFF2-40B4-BE49-F238E27FC236}">
              <a16:creationId xmlns:a16="http://schemas.microsoft.com/office/drawing/2014/main" id="{2078AD22-5F7C-4586-86AA-E045BBF5FDF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9" name="正方形/長方形 528">
          <a:extLst>
            <a:ext uri="{FF2B5EF4-FFF2-40B4-BE49-F238E27FC236}">
              <a16:creationId xmlns:a16="http://schemas.microsoft.com/office/drawing/2014/main" id="{FF4D5DB7-40BD-413F-8CE4-5B69A2308A8B}"/>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30" name="正方形/長方形 529">
          <a:extLst>
            <a:ext uri="{FF2B5EF4-FFF2-40B4-BE49-F238E27FC236}">
              <a16:creationId xmlns:a16="http://schemas.microsoft.com/office/drawing/2014/main" id="{0E4D7724-B191-48A9-923B-5E2BF897D885}"/>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31" name="正方形/長方形 530">
          <a:extLst>
            <a:ext uri="{FF2B5EF4-FFF2-40B4-BE49-F238E27FC236}">
              <a16:creationId xmlns:a16="http://schemas.microsoft.com/office/drawing/2014/main" id="{766D1638-3513-4216-83C5-AACF18FF0AF2}"/>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2" name="正方形/長方形 531">
          <a:extLst>
            <a:ext uri="{FF2B5EF4-FFF2-40B4-BE49-F238E27FC236}">
              <a16:creationId xmlns:a16="http://schemas.microsoft.com/office/drawing/2014/main" id="{9F57CA11-2E85-493E-ABCF-FC0709D3237A}"/>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3" name="正方形/長方形 532">
          <a:extLst>
            <a:ext uri="{FF2B5EF4-FFF2-40B4-BE49-F238E27FC236}">
              <a16:creationId xmlns:a16="http://schemas.microsoft.com/office/drawing/2014/main" id="{8EA1512B-54F8-4636-8DBC-CC93A15635F6}"/>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34" name="正方形/長方形 533">
          <a:extLst>
            <a:ext uri="{FF2B5EF4-FFF2-40B4-BE49-F238E27FC236}">
              <a16:creationId xmlns:a16="http://schemas.microsoft.com/office/drawing/2014/main" id="{A6BE5BB1-3C4A-4748-A7F1-2732D548E37C}"/>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35" name="正方形/長方形 534">
          <a:extLst>
            <a:ext uri="{FF2B5EF4-FFF2-40B4-BE49-F238E27FC236}">
              <a16:creationId xmlns:a16="http://schemas.microsoft.com/office/drawing/2014/main" id="{F484B88C-3282-4BC5-BF0B-4C0F06C57206}"/>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36" name="正方形/長方形 535">
          <a:extLst>
            <a:ext uri="{FF2B5EF4-FFF2-40B4-BE49-F238E27FC236}">
              <a16:creationId xmlns:a16="http://schemas.microsoft.com/office/drawing/2014/main" id="{86B13B9E-414E-4A97-9AA6-83DBAB5015B4}"/>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37" name="正方形/長方形 536">
          <a:extLst>
            <a:ext uri="{FF2B5EF4-FFF2-40B4-BE49-F238E27FC236}">
              <a16:creationId xmlns:a16="http://schemas.microsoft.com/office/drawing/2014/main" id="{4DBC9804-5433-4EB7-B8B5-F02594FEC3B9}"/>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38" name="正方形/長方形 537">
          <a:extLst>
            <a:ext uri="{FF2B5EF4-FFF2-40B4-BE49-F238E27FC236}">
              <a16:creationId xmlns:a16="http://schemas.microsoft.com/office/drawing/2014/main" id="{72503984-26BB-4F68-B930-C00FABD53933}"/>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39" name="正方形/長方形 538">
          <a:extLst>
            <a:ext uri="{FF2B5EF4-FFF2-40B4-BE49-F238E27FC236}">
              <a16:creationId xmlns:a16="http://schemas.microsoft.com/office/drawing/2014/main" id="{7DA4DEB5-5682-456F-A803-ACFDC98BF2EA}"/>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40" name="正方形/長方形 539">
          <a:extLst>
            <a:ext uri="{FF2B5EF4-FFF2-40B4-BE49-F238E27FC236}">
              <a16:creationId xmlns:a16="http://schemas.microsoft.com/office/drawing/2014/main" id="{B7CAD646-B21C-4FF0-869D-E72EA5512495}"/>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41" name="正方形/長方形 540">
          <a:extLst>
            <a:ext uri="{FF2B5EF4-FFF2-40B4-BE49-F238E27FC236}">
              <a16:creationId xmlns:a16="http://schemas.microsoft.com/office/drawing/2014/main" id="{7AB469BE-2E9E-4D01-836B-3A1771364E17}"/>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42" name="正方形/長方形 541">
          <a:extLst>
            <a:ext uri="{FF2B5EF4-FFF2-40B4-BE49-F238E27FC236}">
              <a16:creationId xmlns:a16="http://schemas.microsoft.com/office/drawing/2014/main" id="{9D4B9E96-A8F8-4931-916B-0CD2F193C542}"/>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43" name="正方形/長方形 542">
          <a:extLst>
            <a:ext uri="{FF2B5EF4-FFF2-40B4-BE49-F238E27FC236}">
              <a16:creationId xmlns:a16="http://schemas.microsoft.com/office/drawing/2014/main" id="{572AF1CA-C74D-4FA2-9760-D06FC8987C4E}"/>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44" name="正方形/長方形 543">
          <a:extLst>
            <a:ext uri="{FF2B5EF4-FFF2-40B4-BE49-F238E27FC236}">
              <a16:creationId xmlns:a16="http://schemas.microsoft.com/office/drawing/2014/main" id="{3996A809-9674-43E2-9B48-68F017C88016}"/>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45" name="正方形/長方形 544">
          <a:extLst>
            <a:ext uri="{FF2B5EF4-FFF2-40B4-BE49-F238E27FC236}">
              <a16:creationId xmlns:a16="http://schemas.microsoft.com/office/drawing/2014/main" id="{AC7C050B-1A5C-448E-B818-D2AEC3C51151}"/>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46" name="正方形/長方形 545">
          <a:extLst>
            <a:ext uri="{FF2B5EF4-FFF2-40B4-BE49-F238E27FC236}">
              <a16:creationId xmlns:a16="http://schemas.microsoft.com/office/drawing/2014/main" id="{E12C525B-FCC9-405E-BD68-80BFC581F99C}"/>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47" name="正方形/長方形 546">
          <a:extLst>
            <a:ext uri="{FF2B5EF4-FFF2-40B4-BE49-F238E27FC236}">
              <a16:creationId xmlns:a16="http://schemas.microsoft.com/office/drawing/2014/main" id="{CDAEDD79-E704-462B-AE61-67BC18FE3476}"/>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48" name="正方形/長方形 547">
          <a:extLst>
            <a:ext uri="{FF2B5EF4-FFF2-40B4-BE49-F238E27FC236}">
              <a16:creationId xmlns:a16="http://schemas.microsoft.com/office/drawing/2014/main" id="{9188610D-62A3-45FC-A7EE-67F7DABC9C1E}"/>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49" name="正方形/長方形 548">
          <a:extLst>
            <a:ext uri="{FF2B5EF4-FFF2-40B4-BE49-F238E27FC236}">
              <a16:creationId xmlns:a16="http://schemas.microsoft.com/office/drawing/2014/main" id="{E23F40C3-22B3-45B5-9811-D3989575E951}"/>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50" name="テキスト ボックス 549">
          <a:extLst>
            <a:ext uri="{FF2B5EF4-FFF2-40B4-BE49-F238E27FC236}">
              <a16:creationId xmlns:a16="http://schemas.microsoft.com/office/drawing/2014/main" id="{1C8E0EEA-B5A3-4190-9864-47BBFD88A45C}"/>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51" name="直線コネクタ 550">
          <a:extLst>
            <a:ext uri="{FF2B5EF4-FFF2-40B4-BE49-F238E27FC236}">
              <a16:creationId xmlns:a16="http://schemas.microsoft.com/office/drawing/2014/main" id="{6AE4B1AA-AF51-4E03-BB81-1C58BD242D11}"/>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552" name="テキスト ボックス 551">
          <a:extLst>
            <a:ext uri="{FF2B5EF4-FFF2-40B4-BE49-F238E27FC236}">
              <a16:creationId xmlns:a16="http://schemas.microsoft.com/office/drawing/2014/main" id="{F687BD37-9F34-47A4-B5FB-EFAE4659F437}"/>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553" name="直線コネクタ 552">
          <a:extLst>
            <a:ext uri="{FF2B5EF4-FFF2-40B4-BE49-F238E27FC236}">
              <a16:creationId xmlns:a16="http://schemas.microsoft.com/office/drawing/2014/main" id="{86068A52-1131-49EA-9800-ACC6E14BA3C8}"/>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554" name="テキスト ボックス 553">
          <a:extLst>
            <a:ext uri="{FF2B5EF4-FFF2-40B4-BE49-F238E27FC236}">
              <a16:creationId xmlns:a16="http://schemas.microsoft.com/office/drawing/2014/main" id="{5FBEA200-015F-457A-BEE5-E4FA82AE134D}"/>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55" name="直線コネクタ 554">
          <a:extLst>
            <a:ext uri="{FF2B5EF4-FFF2-40B4-BE49-F238E27FC236}">
              <a16:creationId xmlns:a16="http://schemas.microsoft.com/office/drawing/2014/main" id="{DAF3A402-FCBF-4DDF-8518-8117830C9B3D}"/>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56" name="テキスト ボックス 555">
          <a:extLst>
            <a:ext uri="{FF2B5EF4-FFF2-40B4-BE49-F238E27FC236}">
              <a16:creationId xmlns:a16="http://schemas.microsoft.com/office/drawing/2014/main" id="{EF680A2E-D9A4-47AF-A288-476BF53485E2}"/>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57" name="直線コネクタ 556">
          <a:extLst>
            <a:ext uri="{FF2B5EF4-FFF2-40B4-BE49-F238E27FC236}">
              <a16:creationId xmlns:a16="http://schemas.microsoft.com/office/drawing/2014/main" id="{32D431BE-9954-4A08-B008-508627D0AA9B}"/>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58" name="テキスト ボックス 557">
          <a:extLst>
            <a:ext uri="{FF2B5EF4-FFF2-40B4-BE49-F238E27FC236}">
              <a16:creationId xmlns:a16="http://schemas.microsoft.com/office/drawing/2014/main" id="{09CB429E-AFD7-44C9-A514-5045D6E7503F}"/>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59" name="直線コネクタ 558">
          <a:extLst>
            <a:ext uri="{FF2B5EF4-FFF2-40B4-BE49-F238E27FC236}">
              <a16:creationId xmlns:a16="http://schemas.microsoft.com/office/drawing/2014/main" id="{73443529-682F-438C-A16C-D20A251AC1A7}"/>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60" name="テキスト ボックス 559">
          <a:extLst>
            <a:ext uri="{FF2B5EF4-FFF2-40B4-BE49-F238E27FC236}">
              <a16:creationId xmlns:a16="http://schemas.microsoft.com/office/drawing/2014/main" id="{64A6BD10-222E-4B50-91D1-654C9B2D894C}"/>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61" name="直線コネクタ 560">
          <a:extLst>
            <a:ext uri="{FF2B5EF4-FFF2-40B4-BE49-F238E27FC236}">
              <a16:creationId xmlns:a16="http://schemas.microsoft.com/office/drawing/2014/main" id="{CFB1A964-4BFF-4D77-8779-43AD66FD4492}"/>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62" name="テキスト ボックス 561">
          <a:extLst>
            <a:ext uri="{FF2B5EF4-FFF2-40B4-BE49-F238E27FC236}">
              <a16:creationId xmlns:a16="http://schemas.microsoft.com/office/drawing/2014/main" id="{3F054A83-E708-4461-81C3-078F43F4E055}"/>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63" name="直線コネクタ 562">
          <a:extLst>
            <a:ext uri="{FF2B5EF4-FFF2-40B4-BE49-F238E27FC236}">
              <a16:creationId xmlns:a16="http://schemas.microsoft.com/office/drawing/2014/main" id="{40B234C5-88F2-4E1F-BF67-7E58255574EC}"/>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564" name="テキスト ボックス 563">
          <a:extLst>
            <a:ext uri="{FF2B5EF4-FFF2-40B4-BE49-F238E27FC236}">
              <a16:creationId xmlns:a16="http://schemas.microsoft.com/office/drawing/2014/main" id="{A24A953A-FB38-4D5A-8D90-27F1A35B42D4}"/>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65" name="直線コネクタ 564">
          <a:extLst>
            <a:ext uri="{FF2B5EF4-FFF2-40B4-BE49-F238E27FC236}">
              <a16:creationId xmlns:a16="http://schemas.microsoft.com/office/drawing/2014/main" id="{CFD52584-18CA-4B3F-874A-FB5C420E86AA}"/>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66" name="【庁舎】&#10;有形固定資産減価償却率グラフ枠">
          <a:extLst>
            <a:ext uri="{FF2B5EF4-FFF2-40B4-BE49-F238E27FC236}">
              <a16:creationId xmlns:a16="http://schemas.microsoft.com/office/drawing/2014/main" id="{91FDA516-0DFB-496D-BF2F-8ACBFDDA3C07}"/>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161108</xdr:rowOff>
    </xdr:from>
    <xdr:to>
      <xdr:col>85</xdr:col>
      <xdr:colOff>126364</xdr:colOff>
      <xdr:row>109</xdr:row>
      <xdr:rowOff>35379</xdr:rowOff>
    </xdr:to>
    <xdr:cxnSp macro="">
      <xdr:nvCxnSpPr>
        <xdr:cNvPr id="567" name="直線コネクタ 566">
          <a:extLst>
            <a:ext uri="{FF2B5EF4-FFF2-40B4-BE49-F238E27FC236}">
              <a16:creationId xmlns:a16="http://schemas.microsoft.com/office/drawing/2014/main" id="{9638ECA8-DE82-4294-846C-AD68643FFC61}"/>
            </a:ext>
          </a:extLst>
        </xdr:cNvPr>
        <xdr:cNvCxnSpPr/>
      </xdr:nvCxnSpPr>
      <xdr:spPr>
        <a:xfrm flipV="1">
          <a:off x="16318864" y="17134658"/>
          <a:ext cx="0" cy="15887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568" name="【庁舎】&#10;有形固定資産減価償却率最小値テキスト">
          <a:extLst>
            <a:ext uri="{FF2B5EF4-FFF2-40B4-BE49-F238E27FC236}">
              <a16:creationId xmlns:a16="http://schemas.microsoft.com/office/drawing/2014/main" id="{0E7BC385-67C9-4C50-8BA4-71AF95E1D39E}"/>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569" name="直線コネクタ 568">
          <a:extLst>
            <a:ext uri="{FF2B5EF4-FFF2-40B4-BE49-F238E27FC236}">
              <a16:creationId xmlns:a16="http://schemas.microsoft.com/office/drawing/2014/main" id="{235DC210-78BD-4804-B514-14CCB4860124}"/>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107785</xdr:rowOff>
    </xdr:from>
    <xdr:ext cx="340478" cy="259045"/>
    <xdr:sp macro="" textlink="">
      <xdr:nvSpPr>
        <xdr:cNvPr id="570" name="【庁舎】&#10;有形固定資産減価償却率最大値テキスト">
          <a:extLst>
            <a:ext uri="{FF2B5EF4-FFF2-40B4-BE49-F238E27FC236}">
              <a16:creationId xmlns:a16="http://schemas.microsoft.com/office/drawing/2014/main" id="{1389EC0C-8A38-4F7B-A9F6-158EEDDDDFBB}"/>
            </a:ext>
          </a:extLst>
        </xdr:cNvPr>
        <xdr:cNvSpPr txBox="1"/>
      </xdr:nvSpPr>
      <xdr:spPr>
        <a:xfrm>
          <a:off x="16357600" y="1690988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161108</xdr:rowOff>
    </xdr:from>
    <xdr:to>
      <xdr:col>86</xdr:col>
      <xdr:colOff>25400</xdr:colOff>
      <xdr:row>99</xdr:row>
      <xdr:rowOff>161108</xdr:rowOff>
    </xdr:to>
    <xdr:cxnSp macro="">
      <xdr:nvCxnSpPr>
        <xdr:cNvPr id="571" name="直線コネクタ 570">
          <a:extLst>
            <a:ext uri="{FF2B5EF4-FFF2-40B4-BE49-F238E27FC236}">
              <a16:creationId xmlns:a16="http://schemas.microsoft.com/office/drawing/2014/main" id="{62B28A19-EA64-4492-8EBE-9F457D28EDD2}"/>
            </a:ext>
          </a:extLst>
        </xdr:cNvPr>
        <xdr:cNvCxnSpPr/>
      </xdr:nvCxnSpPr>
      <xdr:spPr>
        <a:xfrm>
          <a:off x="16230600" y="17134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43015</xdr:rowOff>
    </xdr:from>
    <xdr:ext cx="405111" cy="259045"/>
    <xdr:sp macro="" textlink="">
      <xdr:nvSpPr>
        <xdr:cNvPr id="572" name="【庁舎】&#10;有形固定資産減価償却率平均値テキスト">
          <a:extLst>
            <a:ext uri="{FF2B5EF4-FFF2-40B4-BE49-F238E27FC236}">
              <a16:creationId xmlns:a16="http://schemas.microsoft.com/office/drawing/2014/main" id="{B27622FB-76BC-480C-A90F-B68F502C0400}"/>
            </a:ext>
          </a:extLst>
        </xdr:cNvPr>
        <xdr:cNvSpPr txBox="1"/>
      </xdr:nvSpPr>
      <xdr:spPr>
        <a:xfrm>
          <a:off x="16357600" y="178738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64588</xdr:rowOff>
    </xdr:from>
    <xdr:to>
      <xdr:col>85</xdr:col>
      <xdr:colOff>177800</xdr:colOff>
      <xdr:row>104</xdr:row>
      <xdr:rowOff>166188</xdr:rowOff>
    </xdr:to>
    <xdr:sp macro="" textlink="">
      <xdr:nvSpPr>
        <xdr:cNvPr id="573" name="フローチャート: 判断 572">
          <a:extLst>
            <a:ext uri="{FF2B5EF4-FFF2-40B4-BE49-F238E27FC236}">
              <a16:creationId xmlns:a16="http://schemas.microsoft.com/office/drawing/2014/main" id="{1428E8B0-C1AF-4E0B-8F10-98EF08A1A7EF}"/>
            </a:ext>
          </a:extLst>
        </xdr:cNvPr>
        <xdr:cNvSpPr/>
      </xdr:nvSpPr>
      <xdr:spPr>
        <a:xfrm>
          <a:off x="16268700" y="17895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169092</xdr:rowOff>
    </xdr:from>
    <xdr:to>
      <xdr:col>81</xdr:col>
      <xdr:colOff>101600</xdr:colOff>
      <xdr:row>105</xdr:row>
      <xdr:rowOff>99242</xdr:rowOff>
    </xdr:to>
    <xdr:sp macro="" textlink="">
      <xdr:nvSpPr>
        <xdr:cNvPr id="574" name="フローチャート: 判断 573">
          <a:extLst>
            <a:ext uri="{FF2B5EF4-FFF2-40B4-BE49-F238E27FC236}">
              <a16:creationId xmlns:a16="http://schemas.microsoft.com/office/drawing/2014/main" id="{0B64D947-4714-4C73-9E49-DEE1E2CE11E7}"/>
            </a:ext>
          </a:extLst>
        </xdr:cNvPr>
        <xdr:cNvSpPr/>
      </xdr:nvSpPr>
      <xdr:spPr>
        <a:xfrm>
          <a:off x="15430500" y="17999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142966</xdr:rowOff>
    </xdr:from>
    <xdr:to>
      <xdr:col>76</xdr:col>
      <xdr:colOff>165100</xdr:colOff>
      <xdr:row>105</xdr:row>
      <xdr:rowOff>73116</xdr:rowOff>
    </xdr:to>
    <xdr:sp macro="" textlink="">
      <xdr:nvSpPr>
        <xdr:cNvPr id="575" name="フローチャート: 判断 574">
          <a:extLst>
            <a:ext uri="{FF2B5EF4-FFF2-40B4-BE49-F238E27FC236}">
              <a16:creationId xmlns:a16="http://schemas.microsoft.com/office/drawing/2014/main" id="{2CA20645-F06D-4754-A9B4-1EFBE4F30DFD}"/>
            </a:ext>
          </a:extLst>
        </xdr:cNvPr>
        <xdr:cNvSpPr/>
      </xdr:nvSpPr>
      <xdr:spPr>
        <a:xfrm>
          <a:off x="14541500" y="179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128270</xdr:rowOff>
    </xdr:from>
    <xdr:to>
      <xdr:col>72</xdr:col>
      <xdr:colOff>38100</xdr:colOff>
      <xdr:row>105</xdr:row>
      <xdr:rowOff>58420</xdr:rowOff>
    </xdr:to>
    <xdr:sp macro="" textlink="">
      <xdr:nvSpPr>
        <xdr:cNvPr id="576" name="フローチャート: 判断 575">
          <a:extLst>
            <a:ext uri="{FF2B5EF4-FFF2-40B4-BE49-F238E27FC236}">
              <a16:creationId xmlns:a16="http://schemas.microsoft.com/office/drawing/2014/main" id="{CBAB0EDC-DE69-427B-94F5-F641033E1861}"/>
            </a:ext>
          </a:extLst>
        </xdr:cNvPr>
        <xdr:cNvSpPr/>
      </xdr:nvSpPr>
      <xdr:spPr>
        <a:xfrm>
          <a:off x="13652500" y="1795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160927</xdr:rowOff>
    </xdr:from>
    <xdr:to>
      <xdr:col>67</xdr:col>
      <xdr:colOff>101600</xdr:colOff>
      <xdr:row>105</xdr:row>
      <xdr:rowOff>91077</xdr:rowOff>
    </xdr:to>
    <xdr:sp macro="" textlink="">
      <xdr:nvSpPr>
        <xdr:cNvPr id="577" name="フローチャート: 判断 576">
          <a:extLst>
            <a:ext uri="{FF2B5EF4-FFF2-40B4-BE49-F238E27FC236}">
              <a16:creationId xmlns:a16="http://schemas.microsoft.com/office/drawing/2014/main" id="{74A644A7-F0DD-4702-8D4E-F4DE7E0DA0C8}"/>
            </a:ext>
          </a:extLst>
        </xdr:cNvPr>
        <xdr:cNvSpPr/>
      </xdr:nvSpPr>
      <xdr:spPr>
        <a:xfrm>
          <a:off x="12763500" y="17991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78" name="テキスト ボックス 577">
          <a:extLst>
            <a:ext uri="{FF2B5EF4-FFF2-40B4-BE49-F238E27FC236}">
              <a16:creationId xmlns:a16="http://schemas.microsoft.com/office/drawing/2014/main" id="{90A2E17C-E6DD-4ADB-ACBF-A76DEE20093A}"/>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79" name="テキスト ボックス 578">
          <a:extLst>
            <a:ext uri="{FF2B5EF4-FFF2-40B4-BE49-F238E27FC236}">
              <a16:creationId xmlns:a16="http://schemas.microsoft.com/office/drawing/2014/main" id="{E3207B02-A326-4851-A799-9FE7AFF989D8}"/>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80" name="テキスト ボックス 579">
          <a:extLst>
            <a:ext uri="{FF2B5EF4-FFF2-40B4-BE49-F238E27FC236}">
              <a16:creationId xmlns:a16="http://schemas.microsoft.com/office/drawing/2014/main" id="{43370BA2-5E71-4D35-9E86-41168E2ECC66}"/>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81" name="テキスト ボックス 580">
          <a:extLst>
            <a:ext uri="{FF2B5EF4-FFF2-40B4-BE49-F238E27FC236}">
              <a16:creationId xmlns:a16="http://schemas.microsoft.com/office/drawing/2014/main" id="{B57E3394-CB4A-4E38-A47F-1E59A11B31C4}"/>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82" name="テキスト ボックス 581">
          <a:extLst>
            <a:ext uri="{FF2B5EF4-FFF2-40B4-BE49-F238E27FC236}">
              <a16:creationId xmlns:a16="http://schemas.microsoft.com/office/drawing/2014/main" id="{0099EEB7-F740-41D2-9A68-40C3DEB57786}"/>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98879</xdr:rowOff>
    </xdr:from>
    <xdr:to>
      <xdr:col>85</xdr:col>
      <xdr:colOff>177800</xdr:colOff>
      <xdr:row>104</xdr:row>
      <xdr:rowOff>29029</xdr:rowOff>
    </xdr:to>
    <xdr:sp macro="" textlink="">
      <xdr:nvSpPr>
        <xdr:cNvPr id="583" name="楕円 582">
          <a:extLst>
            <a:ext uri="{FF2B5EF4-FFF2-40B4-BE49-F238E27FC236}">
              <a16:creationId xmlns:a16="http://schemas.microsoft.com/office/drawing/2014/main" id="{9D67496A-2C25-4307-8017-14870C52C72E}"/>
            </a:ext>
          </a:extLst>
        </xdr:cNvPr>
        <xdr:cNvSpPr/>
      </xdr:nvSpPr>
      <xdr:spPr>
        <a:xfrm>
          <a:off x="16268700" y="17758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121756</xdr:rowOff>
    </xdr:from>
    <xdr:ext cx="405111" cy="259045"/>
    <xdr:sp macro="" textlink="">
      <xdr:nvSpPr>
        <xdr:cNvPr id="584" name="【庁舎】&#10;有形固定資産減価償却率該当値テキスト">
          <a:extLst>
            <a:ext uri="{FF2B5EF4-FFF2-40B4-BE49-F238E27FC236}">
              <a16:creationId xmlns:a16="http://schemas.microsoft.com/office/drawing/2014/main" id="{32D458A0-E0B2-4B04-A6B1-8616CFFD197C}"/>
            </a:ext>
          </a:extLst>
        </xdr:cNvPr>
        <xdr:cNvSpPr txBox="1"/>
      </xdr:nvSpPr>
      <xdr:spPr>
        <a:xfrm>
          <a:off x="16357600" y="176096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66221</xdr:rowOff>
    </xdr:from>
    <xdr:to>
      <xdr:col>81</xdr:col>
      <xdr:colOff>101600</xdr:colOff>
      <xdr:row>103</xdr:row>
      <xdr:rowOff>167821</xdr:rowOff>
    </xdr:to>
    <xdr:sp macro="" textlink="">
      <xdr:nvSpPr>
        <xdr:cNvPr id="585" name="楕円 584">
          <a:extLst>
            <a:ext uri="{FF2B5EF4-FFF2-40B4-BE49-F238E27FC236}">
              <a16:creationId xmlns:a16="http://schemas.microsoft.com/office/drawing/2014/main" id="{A772898A-F14F-4DF7-81BA-307938EC87A3}"/>
            </a:ext>
          </a:extLst>
        </xdr:cNvPr>
        <xdr:cNvSpPr/>
      </xdr:nvSpPr>
      <xdr:spPr>
        <a:xfrm>
          <a:off x="15430500" y="17725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117021</xdr:rowOff>
    </xdr:from>
    <xdr:to>
      <xdr:col>85</xdr:col>
      <xdr:colOff>127000</xdr:colOff>
      <xdr:row>103</xdr:row>
      <xdr:rowOff>149679</xdr:rowOff>
    </xdr:to>
    <xdr:cxnSp macro="">
      <xdr:nvCxnSpPr>
        <xdr:cNvPr id="586" name="直線コネクタ 585">
          <a:extLst>
            <a:ext uri="{FF2B5EF4-FFF2-40B4-BE49-F238E27FC236}">
              <a16:creationId xmlns:a16="http://schemas.microsoft.com/office/drawing/2014/main" id="{AEFBC656-8736-40C4-B1F5-5708022E0F8F}"/>
            </a:ext>
          </a:extLst>
        </xdr:cNvPr>
        <xdr:cNvCxnSpPr/>
      </xdr:nvCxnSpPr>
      <xdr:spPr>
        <a:xfrm>
          <a:off x="15481300" y="17776371"/>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33564</xdr:rowOff>
    </xdr:from>
    <xdr:to>
      <xdr:col>76</xdr:col>
      <xdr:colOff>165100</xdr:colOff>
      <xdr:row>103</xdr:row>
      <xdr:rowOff>135164</xdr:rowOff>
    </xdr:to>
    <xdr:sp macro="" textlink="">
      <xdr:nvSpPr>
        <xdr:cNvPr id="587" name="楕円 586">
          <a:extLst>
            <a:ext uri="{FF2B5EF4-FFF2-40B4-BE49-F238E27FC236}">
              <a16:creationId xmlns:a16="http://schemas.microsoft.com/office/drawing/2014/main" id="{58976C93-4707-4737-A518-8466BBCBB116}"/>
            </a:ext>
          </a:extLst>
        </xdr:cNvPr>
        <xdr:cNvSpPr/>
      </xdr:nvSpPr>
      <xdr:spPr>
        <a:xfrm>
          <a:off x="14541500" y="17692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84364</xdr:rowOff>
    </xdr:from>
    <xdr:to>
      <xdr:col>81</xdr:col>
      <xdr:colOff>50800</xdr:colOff>
      <xdr:row>103</xdr:row>
      <xdr:rowOff>117021</xdr:rowOff>
    </xdr:to>
    <xdr:cxnSp macro="">
      <xdr:nvCxnSpPr>
        <xdr:cNvPr id="588" name="直線コネクタ 587">
          <a:extLst>
            <a:ext uri="{FF2B5EF4-FFF2-40B4-BE49-F238E27FC236}">
              <a16:creationId xmlns:a16="http://schemas.microsoft.com/office/drawing/2014/main" id="{A22411CD-C6DA-4BF4-9C36-CC7862A59B81}"/>
            </a:ext>
          </a:extLst>
        </xdr:cNvPr>
        <xdr:cNvCxnSpPr/>
      </xdr:nvCxnSpPr>
      <xdr:spPr>
        <a:xfrm>
          <a:off x="14592300" y="1774371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907</xdr:rowOff>
    </xdr:from>
    <xdr:to>
      <xdr:col>72</xdr:col>
      <xdr:colOff>38100</xdr:colOff>
      <xdr:row>103</xdr:row>
      <xdr:rowOff>102507</xdr:rowOff>
    </xdr:to>
    <xdr:sp macro="" textlink="">
      <xdr:nvSpPr>
        <xdr:cNvPr id="589" name="楕円 588">
          <a:extLst>
            <a:ext uri="{FF2B5EF4-FFF2-40B4-BE49-F238E27FC236}">
              <a16:creationId xmlns:a16="http://schemas.microsoft.com/office/drawing/2014/main" id="{12840BFF-9405-452A-B230-087E308B2A1A}"/>
            </a:ext>
          </a:extLst>
        </xdr:cNvPr>
        <xdr:cNvSpPr/>
      </xdr:nvSpPr>
      <xdr:spPr>
        <a:xfrm>
          <a:off x="13652500" y="17660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51707</xdr:rowOff>
    </xdr:from>
    <xdr:to>
      <xdr:col>76</xdr:col>
      <xdr:colOff>114300</xdr:colOff>
      <xdr:row>103</xdr:row>
      <xdr:rowOff>84364</xdr:rowOff>
    </xdr:to>
    <xdr:cxnSp macro="">
      <xdr:nvCxnSpPr>
        <xdr:cNvPr id="590" name="直線コネクタ 589">
          <a:extLst>
            <a:ext uri="{FF2B5EF4-FFF2-40B4-BE49-F238E27FC236}">
              <a16:creationId xmlns:a16="http://schemas.microsoft.com/office/drawing/2014/main" id="{A6FC67CD-6D40-439B-8F06-BB88A2C239AF}"/>
            </a:ext>
          </a:extLst>
        </xdr:cNvPr>
        <xdr:cNvCxnSpPr/>
      </xdr:nvCxnSpPr>
      <xdr:spPr>
        <a:xfrm>
          <a:off x="13703300" y="1771105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102</xdr:row>
      <xdr:rowOff>139700</xdr:rowOff>
    </xdr:from>
    <xdr:to>
      <xdr:col>67</xdr:col>
      <xdr:colOff>101600</xdr:colOff>
      <xdr:row>103</xdr:row>
      <xdr:rowOff>69850</xdr:rowOff>
    </xdr:to>
    <xdr:sp macro="" textlink="">
      <xdr:nvSpPr>
        <xdr:cNvPr id="591" name="楕円 590">
          <a:extLst>
            <a:ext uri="{FF2B5EF4-FFF2-40B4-BE49-F238E27FC236}">
              <a16:creationId xmlns:a16="http://schemas.microsoft.com/office/drawing/2014/main" id="{D720125D-FD20-4D73-909E-DDAF50F15C85}"/>
            </a:ext>
          </a:extLst>
        </xdr:cNvPr>
        <xdr:cNvSpPr/>
      </xdr:nvSpPr>
      <xdr:spPr>
        <a:xfrm>
          <a:off x="12763500" y="1762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103</xdr:row>
      <xdr:rowOff>19050</xdr:rowOff>
    </xdr:from>
    <xdr:to>
      <xdr:col>71</xdr:col>
      <xdr:colOff>177800</xdr:colOff>
      <xdr:row>103</xdr:row>
      <xdr:rowOff>51707</xdr:rowOff>
    </xdr:to>
    <xdr:cxnSp macro="">
      <xdr:nvCxnSpPr>
        <xdr:cNvPr id="592" name="直線コネクタ 591">
          <a:extLst>
            <a:ext uri="{FF2B5EF4-FFF2-40B4-BE49-F238E27FC236}">
              <a16:creationId xmlns:a16="http://schemas.microsoft.com/office/drawing/2014/main" id="{CA4E93E6-66F1-4BDF-A888-096B7B2A5E25}"/>
            </a:ext>
          </a:extLst>
        </xdr:cNvPr>
        <xdr:cNvCxnSpPr/>
      </xdr:nvCxnSpPr>
      <xdr:spPr>
        <a:xfrm>
          <a:off x="12814300" y="176784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90369</xdr:rowOff>
    </xdr:from>
    <xdr:ext cx="405111" cy="259045"/>
    <xdr:sp macro="" textlink="">
      <xdr:nvSpPr>
        <xdr:cNvPr id="593" name="n_1aveValue【庁舎】&#10;有形固定資産減価償却率">
          <a:extLst>
            <a:ext uri="{FF2B5EF4-FFF2-40B4-BE49-F238E27FC236}">
              <a16:creationId xmlns:a16="http://schemas.microsoft.com/office/drawing/2014/main" id="{D2E17689-6D4F-4CB5-A543-0B2D46305B7A}"/>
            </a:ext>
          </a:extLst>
        </xdr:cNvPr>
        <xdr:cNvSpPr txBox="1"/>
      </xdr:nvSpPr>
      <xdr:spPr>
        <a:xfrm>
          <a:off x="15266044" y="180926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64243</xdr:rowOff>
    </xdr:from>
    <xdr:ext cx="405111" cy="259045"/>
    <xdr:sp macro="" textlink="">
      <xdr:nvSpPr>
        <xdr:cNvPr id="594" name="n_2aveValue【庁舎】&#10;有形固定資産減価償却率">
          <a:extLst>
            <a:ext uri="{FF2B5EF4-FFF2-40B4-BE49-F238E27FC236}">
              <a16:creationId xmlns:a16="http://schemas.microsoft.com/office/drawing/2014/main" id="{1BA15E2D-7932-4435-B765-32C63E7F02C8}"/>
            </a:ext>
          </a:extLst>
        </xdr:cNvPr>
        <xdr:cNvSpPr txBox="1"/>
      </xdr:nvSpPr>
      <xdr:spPr>
        <a:xfrm>
          <a:off x="14389744" y="18066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49547</xdr:rowOff>
    </xdr:from>
    <xdr:ext cx="405111" cy="259045"/>
    <xdr:sp macro="" textlink="">
      <xdr:nvSpPr>
        <xdr:cNvPr id="595" name="n_3aveValue【庁舎】&#10;有形固定資産減価償却率">
          <a:extLst>
            <a:ext uri="{FF2B5EF4-FFF2-40B4-BE49-F238E27FC236}">
              <a16:creationId xmlns:a16="http://schemas.microsoft.com/office/drawing/2014/main" id="{E998C661-AA76-4D4B-B81E-66B0EC190972}"/>
            </a:ext>
          </a:extLst>
        </xdr:cNvPr>
        <xdr:cNvSpPr txBox="1"/>
      </xdr:nvSpPr>
      <xdr:spPr>
        <a:xfrm>
          <a:off x="13500744" y="1805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82204</xdr:rowOff>
    </xdr:from>
    <xdr:ext cx="405111" cy="259045"/>
    <xdr:sp macro="" textlink="">
      <xdr:nvSpPr>
        <xdr:cNvPr id="596" name="n_4aveValue【庁舎】&#10;有形固定資産減価償却率">
          <a:extLst>
            <a:ext uri="{FF2B5EF4-FFF2-40B4-BE49-F238E27FC236}">
              <a16:creationId xmlns:a16="http://schemas.microsoft.com/office/drawing/2014/main" id="{68D76679-1C3A-4687-A7D2-434DC44DFE9A}"/>
            </a:ext>
          </a:extLst>
        </xdr:cNvPr>
        <xdr:cNvSpPr txBox="1"/>
      </xdr:nvSpPr>
      <xdr:spPr>
        <a:xfrm>
          <a:off x="12611744" y="180844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12898</xdr:rowOff>
    </xdr:from>
    <xdr:ext cx="405111" cy="259045"/>
    <xdr:sp macro="" textlink="">
      <xdr:nvSpPr>
        <xdr:cNvPr id="597" name="n_1mainValue【庁舎】&#10;有形固定資産減価償却率">
          <a:extLst>
            <a:ext uri="{FF2B5EF4-FFF2-40B4-BE49-F238E27FC236}">
              <a16:creationId xmlns:a16="http://schemas.microsoft.com/office/drawing/2014/main" id="{D91F6C03-FCF0-411B-8170-BA88EA4FE3C5}"/>
            </a:ext>
          </a:extLst>
        </xdr:cNvPr>
        <xdr:cNvSpPr txBox="1"/>
      </xdr:nvSpPr>
      <xdr:spPr>
        <a:xfrm>
          <a:off x="15266044" y="175007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151691</xdr:rowOff>
    </xdr:from>
    <xdr:ext cx="405111" cy="259045"/>
    <xdr:sp macro="" textlink="">
      <xdr:nvSpPr>
        <xdr:cNvPr id="598" name="n_2mainValue【庁舎】&#10;有形固定資産減価償却率">
          <a:extLst>
            <a:ext uri="{FF2B5EF4-FFF2-40B4-BE49-F238E27FC236}">
              <a16:creationId xmlns:a16="http://schemas.microsoft.com/office/drawing/2014/main" id="{5267020C-4EFF-4CFF-9A9F-93A7A656A896}"/>
            </a:ext>
          </a:extLst>
        </xdr:cNvPr>
        <xdr:cNvSpPr txBox="1"/>
      </xdr:nvSpPr>
      <xdr:spPr>
        <a:xfrm>
          <a:off x="14389744" y="17468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119034</xdr:rowOff>
    </xdr:from>
    <xdr:ext cx="405111" cy="259045"/>
    <xdr:sp macro="" textlink="">
      <xdr:nvSpPr>
        <xdr:cNvPr id="599" name="n_3mainValue【庁舎】&#10;有形固定資産減価償却率">
          <a:extLst>
            <a:ext uri="{FF2B5EF4-FFF2-40B4-BE49-F238E27FC236}">
              <a16:creationId xmlns:a16="http://schemas.microsoft.com/office/drawing/2014/main" id="{FDB86131-329F-42D4-A45F-57217AF4F27B}"/>
            </a:ext>
          </a:extLst>
        </xdr:cNvPr>
        <xdr:cNvSpPr txBox="1"/>
      </xdr:nvSpPr>
      <xdr:spPr>
        <a:xfrm>
          <a:off x="13500744" y="17435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86377</xdr:rowOff>
    </xdr:from>
    <xdr:ext cx="405111" cy="259045"/>
    <xdr:sp macro="" textlink="">
      <xdr:nvSpPr>
        <xdr:cNvPr id="600" name="n_4mainValue【庁舎】&#10;有形固定資産減価償却率">
          <a:extLst>
            <a:ext uri="{FF2B5EF4-FFF2-40B4-BE49-F238E27FC236}">
              <a16:creationId xmlns:a16="http://schemas.microsoft.com/office/drawing/2014/main" id="{A825C913-8AB3-42BE-A07D-6BB809027944}"/>
            </a:ext>
          </a:extLst>
        </xdr:cNvPr>
        <xdr:cNvSpPr txBox="1"/>
      </xdr:nvSpPr>
      <xdr:spPr>
        <a:xfrm>
          <a:off x="12611744" y="1740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01" name="正方形/長方形 600">
          <a:extLst>
            <a:ext uri="{FF2B5EF4-FFF2-40B4-BE49-F238E27FC236}">
              <a16:creationId xmlns:a16="http://schemas.microsoft.com/office/drawing/2014/main" id="{DA63ED59-9CDD-4D49-8CC6-9CDCCFB7D658}"/>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02" name="正方形/長方形 601">
          <a:extLst>
            <a:ext uri="{FF2B5EF4-FFF2-40B4-BE49-F238E27FC236}">
              <a16:creationId xmlns:a16="http://schemas.microsoft.com/office/drawing/2014/main" id="{8A867922-E9B3-46DF-AC0D-040D38D79DCB}"/>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03" name="正方形/長方形 602">
          <a:extLst>
            <a:ext uri="{FF2B5EF4-FFF2-40B4-BE49-F238E27FC236}">
              <a16:creationId xmlns:a16="http://schemas.microsoft.com/office/drawing/2014/main" id="{412A58A5-49B8-4C2E-88DF-B571B617110A}"/>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04" name="正方形/長方形 603">
          <a:extLst>
            <a:ext uri="{FF2B5EF4-FFF2-40B4-BE49-F238E27FC236}">
              <a16:creationId xmlns:a16="http://schemas.microsoft.com/office/drawing/2014/main" id="{94C5BA7A-A068-417B-B0B4-1018E280A15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05" name="正方形/長方形 604">
          <a:extLst>
            <a:ext uri="{FF2B5EF4-FFF2-40B4-BE49-F238E27FC236}">
              <a16:creationId xmlns:a16="http://schemas.microsoft.com/office/drawing/2014/main" id="{93A3105F-AC49-491E-9655-FE0B3EEE5EA3}"/>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06" name="正方形/長方形 605">
          <a:extLst>
            <a:ext uri="{FF2B5EF4-FFF2-40B4-BE49-F238E27FC236}">
              <a16:creationId xmlns:a16="http://schemas.microsoft.com/office/drawing/2014/main" id="{90E62A2F-CA2C-4812-BE65-9B2A791830D3}"/>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07" name="正方形/長方形 606">
          <a:extLst>
            <a:ext uri="{FF2B5EF4-FFF2-40B4-BE49-F238E27FC236}">
              <a16:creationId xmlns:a16="http://schemas.microsoft.com/office/drawing/2014/main" id="{1A9768D9-1035-4612-AF45-D712E1BF3796}"/>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08" name="正方形/長方形 607">
          <a:extLst>
            <a:ext uri="{FF2B5EF4-FFF2-40B4-BE49-F238E27FC236}">
              <a16:creationId xmlns:a16="http://schemas.microsoft.com/office/drawing/2014/main" id="{476AAEAE-FBAD-4FA1-AF51-A998B16D60B2}"/>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09" name="テキスト ボックス 608">
          <a:extLst>
            <a:ext uri="{FF2B5EF4-FFF2-40B4-BE49-F238E27FC236}">
              <a16:creationId xmlns:a16="http://schemas.microsoft.com/office/drawing/2014/main" id="{2244FDE3-F030-4B2E-AB20-AE7B981D76FC}"/>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10" name="直線コネクタ 609">
          <a:extLst>
            <a:ext uri="{FF2B5EF4-FFF2-40B4-BE49-F238E27FC236}">
              <a16:creationId xmlns:a16="http://schemas.microsoft.com/office/drawing/2014/main" id="{67B8F2F7-2F25-4379-A837-B1A70C5F4611}"/>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611" name="直線コネクタ 610">
          <a:extLst>
            <a:ext uri="{FF2B5EF4-FFF2-40B4-BE49-F238E27FC236}">
              <a16:creationId xmlns:a16="http://schemas.microsoft.com/office/drawing/2014/main" id="{98551D3C-77D9-40ED-BAF6-95E19FC3344C}"/>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612" name="テキスト ボックス 611">
          <a:extLst>
            <a:ext uri="{FF2B5EF4-FFF2-40B4-BE49-F238E27FC236}">
              <a16:creationId xmlns:a16="http://schemas.microsoft.com/office/drawing/2014/main" id="{C0B1C6AA-DF54-4A00-9E35-C6AC56AE33DA}"/>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613" name="直線コネクタ 612">
          <a:extLst>
            <a:ext uri="{FF2B5EF4-FFF2-40B4-BE49-F238E27FC236}">
              <a16:creationId xmlns:a16="http://schemas.microsoft.com/office/drawing/2014/main" id="{83866909-3862-419E-911E-1ECF623F393F}"/>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614" name="テキスト ボックス 613">
          <a:extLst>
            <a:ext uri="{FF2B5EF4-FFF2-40B4-BE49-F238E27FC236}">
              <a16:creationId xmlns:a16="http://schemas.microsoft.com/office/drawing/2014/main" id="{6D0FDE68-81DE-4813-B58E-FA1690082473}"/>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615" name="直線コネクタ 614">
          <a:extLst>
            <a:ext uri="{FF2B5EF4-FFF2-40B4-BE49-F238E27FC236}">
              <a16:creationId xmlns:a16="http://schemas.microsoft.com/office/drawing/2014/main" id="{70888D62-09B1-4657-BE5F-B8780F99AAE0}"/>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616" name="テキスト ボックス 615">
          <a:extLst>
            <a:ext uri="{FF2B5EF4-FFF2-40B4-BE49-F238E27FC236}">
              <a16:creationId xmlns:a16="http://schemas.microsoft.com/office/drawing/2014/main" id="{08ADE73E-5321-4131-A314-D18F920962E8}"/>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617" name="直線コネクタ 616">
          <a:extLst>
            <a:ext uri="{FF2B5EF4-FFF2-40B4-BE49-F238E27FC236}">
              <a16:creationId xmlns:a16="http://schemas.microsoft.com/office/drawing/2014/main" id="{2A8E8533-C72E-4457-B58D-F789884021BE}"/>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618" name="テキスト ボックス 617">
          <a:extLst>
            <a:ext uri="{FF2B5EF4-FFF2-40B4-BE49-F238E27FC236}">
              <a16:creationId xmlns:a16="http://schemas.microsoft.com/office/drawing/2014/main" id="{26F90994-B9A3-41DD-8C57-533375AF7681}"/>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19" name="直線コネクタ 618">
          <a:extLst>
            <a:ext uri="{FF2B5EF4-FFF2-40B4-BE49-F238E27FC236}">
              <a16:creationId xmlns:a16="http://schemas.microsoft.com/office/drawing/2014/main" id="{D3145A71-2ACF-4956-8728-0DA5423D8E5A}"/>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20" name="テキスト ボックス 619">
          <a:extLst>
            <a:ext uri="{FF2B5EF4-FFF2-40B4-BE49-F238E27FC236}">
              <a16:creationId xmlns:a16="http://schemas.microsoft.com/office/drawing/2014/main" id="{D83C477C-6609-4C23-BE9E-CAE228F34EE1}"/>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21" name="【庁舎】&#10;一人当たり面積グラフ枠">
          <a:extLst>
            <a:ext uri="{FF2B5EF4-FFF2-40B4-BE49-F238E27FC236}">
              <a16:creationId xmlns:a16="http://schemas.microsoft.com/office/drawing/2014/main" id="{684F8501-3D07-450E-BDFA-06E9F7A42561}"/>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96774</xdr:rowOff>
    </xdr:from>
    <xdr:to>
      <xdr:col>116</xdr:col>
      <xdr:colOff>62864</xdr:colOff>
      <xdr:row>108</xdr:row>
      <xdr:rowOff>37337</xdr:rowOff>
    </xdr:to>
    <xdr:cxnSp macro="">
      <xdr:nvCxnSpPr>
        <xdr:cNvPr id="622" name="直線コネクタ 621">
          <a:extLst>
            <a:ext uri="{FF2B5EF4-FFF2-40B4-BE49-F238E27FC236}">
              <a16:creationId xmlns:a16="http://schemas.microsoft.com/office/drawing/2014/main" id="{575B8452-2F78-49E3-8684-860DEC2DB83C}"/>
            </a:ext>
          </a:extLst>
        </xdr:cNvPr>
        <xdr:cNvCxnSpPr/>
      </xdr:nvCxnSpPr>
      <xdr:spPr>
        <a:xfrm flipV="1">
          <a:off x="22160864" y="17241774"/>
          <a:ext cx="0" cy="13121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41164</xdr:rowOff>
    </xdr:from>
    <xdr:ext cx="469744" cy="259045"/>
    <xdr:sp macro="" textlink="">
      <xdr:nvSpPr>
        <xdr:cNvPr id="623" name="【庁舎】&#10;一人当たり面積最小値テキスト">
          <a:extLst>
            <a:ext uri="{FF2B5EF4-FFF2-40B4-BE49-F238E27FC236}">
              <a16:creationId xmlns:a16="http://schemas.microsoft.com/office/drawing/2014/main" id="{38A99331-CA8C-4459-AA10-8FD717C29201}"/>
            </a:ext>
          </a:extLst>
        </xdr:cNvPr>
        <xdr:cNvSpPr txBox="1"/>
      </xdr:nvSpPr>
      <xdr:spPr>
        <a:xfrm>
          <a:off x="22199600" y="18557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37337</xdr:rowOff>
    </xdr:from>
    <xdr:to>
      <xdr:col>116</xdr:col>
      <xdr:colOff>152400</xdr:colOff>
      <xdr:row>108</xdr:row>
      <xdr:rowOff>37337</xdr:rowOff>
    </xdr:to>
    <xdr:cxnSp macro="">
      <xdr:nvCxnSpPr>
        <xdr:cNvPr id="624" name="直線コネクタ 623">
          <a:extLst>
            <a:ext uri="{FF2B5EF4-FFF2-40B4-BE49-F238E27FC236}">
              <a16:creationId xmlns:a16="http://schemas.microsoft.com/office/drawing/2014/main" id="{900CDEBE-50C2-4DE0-9D3C-EBDA4593D96E}"/>
            </a:ext>
          </a:extLst>
        </xdr:cNvPr>
        <xdr:cNvCxnSpPr/>
      </xdr:nvCxnSpPr>
      <xdr:spPr>
        <a:xfrm>
          <a:off x="22072600" y="18553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43451</xdr:rowOff>
    </xdr:from>
    <xdr:ext cx="469744" cy="259045"/>
    <xdr:sp macro="" textlink="">
      <xdr:nvSpPr>
        <xdr:cNvPr id="625" name="【庁舎】&#10;一人当たり面積最大値テキスト">
          <a:extLst>
            <a:ext uri="{FF2B5EF4-FFF2-40B4-BE49-F238E27FC236}">
              <a16:creationId xmlns:a16="http://schemas.microsoft.com/office/drawing/2014/main" id="{CC620797-F5D4-4D18-884A-FECBACF256BE}"/>
            </a:ext>
          </a:extLst>
        </xdr:cNvPr>
        <xdr:cNvSpPr txBox="1"/>
      </xdr:nvSpPr>
      <xdr:spPr>
        <a:xfrm>
          <a:off x="22199600" y="17017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96774</xdr:rowOff>
    </xdr:from>
    <xdr:to>
      <xdr:col>116</xdr:col>
      <xdr:colOff>152400</xdr:colOff>
      <xdr:row>100</xdr:row>
      <xdr:rowOff>96774</xdr:rowOff>
    </xdr:to>
    <xdr:cxnSp macro="">
      <xdr:nvCxnSpPr>
        <xdr:cNvPr id="626" name="直線コネクタ 625">
          <a:extLst>
            <a:ext uri="{FF2B5EF4-FFF2-40B4-BE49-F238E27FC236}">
              <a16:creationId xmlns:a16="http://schemas.microsoft.com/office/drawing/2014/main" id="{0C8B1069-B5F1-4BE7-BC5C-1B4EA26CE920}"/>
            </a:ext>
          </a:extLst>
        </xdr:cNvPr>
        <xdr:cNvCxnSpPr/>
      </xdr:nvCxnSpPr>
      <xdr:spPr>
        <a:xfrm>
          <a:off x="22072600" y="17241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44975</xdr:rowOff>
    </xdr:from>
    <xdr:ext cx="469744" cy="259045"/>
    <xdr:sp macro="" textlink="">
      <xdr:nvSpPr>
        <xdr:cNvPr id="627" name="【庁舎】&#10;一人当たり面積平均値テキスト">
          <a:extLst>
            <a:ext uri="{FF2B5EF4-FFF2-40B4-BE49-F238E27FC236}">
              <a16:creationId xmlns:a16="http://schemas.microsoft.com/office/drawing/2014/main" id="{2C567298-30F8-47D3-B930-162470C58A1A}"/>
            </a:ext>
          </a:extLst>
        </xdr:cNvPr>
        <xdr:cNvSpPr txBox="1"/>
      </xdr:nvSpPr>
      <xdr:spPr>
        <a:xfrm>
          <a:off x="22199600" y="182186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66548</xdr:rowOff>
    </xdr:from>
    <xdr:to>
      <xdr:col>116</xdr:col>
      <xdr:colOff>114300</xdr:colOff>
      <xdr:row>106</xdr:row>
      <xdr:rowOff>168148</xdr:rowOff>
    </xdr:to>
    <xdr:sp macro="" textlink="">
      <xdr:nvSpPr>
        <xdr:cNvPr id="628" name="フローチャート: 判断 627">
          <a:extLst>
            <a:ext uri="{FF2B5EF4-FFF2-40B4-BE49-F238E27FC236}">
              <a16:creationId xmlns:a16="http://schemas.microsoft.com/office/drawing/2014/main" id="{C5C02D05-C629-4E06-9B34-EE2DD2CB6B69}"/>
            </a:ext>
          </a:extLst>
        </xdr:cNvPr>
        <xdr:cNvSpPr/>
      </xdr:nvSpPr>
      <xdr:spPr>
        <a:xfrm>
          <a:off x="22110700" y="1824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46431</xdr:rowOff>
    </xdr:from>
    <xdr:to>
      <xdr:col>112</xdr:col>
      <xdr:colOff>38100</xdr:colOff>
      <xdr:row>106</xdr:row>
      <xdr:rowOff>148031</xdr:rowOff>
    </xdr:to>
    <xdr:sp macro="" textlink="">
      <xdr:nvSpPr>
        <xdr:cNvPr id="629" name="フローチャート: 判断 628">
          <a:extLst>
            <a:ext uri="{FF2B5EF4-FFF2-40B4-BE49-F238E27FC236}">
              <a16:creationId xmlns:a16="http://schemas.microsoft.com/office/drawing/2014/main" id="{22D57DEC-BBF1-4D42-BB7D-47BE43E30710}"/>
            </a:ext>
          </a:extLst>
        </xdr:cNvPr>
        <xdr:cNvSpPr/>
      </xdr:nvSpPr>
      <xdr:spPr>
        <a:xfrm>
          <a:off x="21272500" y="18220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42317</xdr:rowOff>
    </xdr:from>
    <xdr:to>
      <xdr:col>107</xdr:col>
      <xdr:colOff>101600</xdr:colOff>
      <xdr:row>106</xdr:row>
      <xdr:rowOff>143917</xdr:rowOff>
    </xdr:to>
    <xdr:sp macro="" textlink="">
      <xdr:nvSpPr>
        <xdr:cNvPr id="630" name="フローチャート: 判断 629">
          <a:extLst>
            <a:ext uri="{FF2B5EF4-FFF2-40B4-BE49-F238E27FC236}">
              <a16:creationId xmlns:a16="http://schemas.microsoft.com/office/drawing/2014/main" id="{A80B1D94-2E76-4C39-84C4-8900E3AD2281}"/>
            </a:ext>
          </a:extLst>
        </xdr:cNvPr>
        <xdr:cNvSpPr/>
      </xdr:nvSpPr>
      <xdr:spPr>
        <a:xfrm>
          <a:off x="20383500" y="18216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51918</xdr:rowOff>
    </xdr:from>
    <xdr:to>
      <xdr:col>102</xdr:col>
      <xdr:colOff>165100</xdr:colOff>
      <xdr:row>106</xdr:row>
      <xdr:rowOff>153518</xdr:rowOff>
    </xdr:to>
    <xdr:sp macro="" textlink="">
      <xdr:nvSpPr>
        <xdr:cNvPr id="631" name="フローチャート: 判断 630">
          <a:extLst>
            <a:ext uri="{FF2B5EF4-FFF2-40B4-BE49-F238E27FC236}">
              <a16:creationId xmlns:a16="http://schemas.microsoft.com/office/drawing/2014/main" id="{4CADFAD9-CFE5-4EAC-B43D-332F029AB403}"/>
            </a:ext>
          </a:extLst>
        </xdr:cNvPr>
        <xdr:cNvSpPr/>
      </xdr:nvSpPr>
      <xdr:spPr>
        <a:xfrm>
          <a:off x="19494500" y="18225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95352</xdr:rowOff>
    </xdr:from>
    <xdr:to>
      <xdr:col>98</xdr:col>
      <xdr:colOff>38100</xdr:colOff>
      <xdr:row>107</xdr:row>
      <xdr:rowOff>25502</xdr:rowOff>
    </xdr:to>
    <xdr:sp macro="" textlink="">
      <xdr:nvSpPr>
        <xdr:cNvPr id="632" name="フローチャート: 判断 631">
          <a:extLst>
            <a:ext uri="{FF2B5EF4-FFF2-40B4-BE49-F238E27FC236}">
              <a16:creationId xmlns:a16="http://schemas.microsoft.com/office/drawing/2014/main" id="{6B5A8AD3-3AB6-4F69-8F1A-D8F600B251A9}"/>
            </a:ext>
          </a:extLst>
        </xdr:cNvPr>
        <xdr:cNvSpPr/>
      </xdr:nvSpPr>
      <xdr:spPr>
        <a:xfrm>
          <a:off x="18605500" y="18269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33" name="テキスト ボックス 632">
          <a:extLst>
            <a:ext uri="{FF2B5EF4-FFF2-40B4-BE49-F238E27FC236}">
              <a16:creationId xmlns:a16="http://schemas.microsoft.com/office/drawing/2014/main" id="{972BEDB9-CED5-4A45-B76E-75CF8BBAAC01}"/>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34" name="テキスト ボックス 633">
          <a:extLst>
            <a:ext uri="{FF2B5EF4-FFF2-40B4-BE49-F238E27FC236}">
              <a16:creationId xmlns:a16="http://schemas.microsoft.com/office/drawing/2014/main" id="{0843C9A8-6C6F-4C0A-8EC2-1EA783DF10FE}"/>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35" name="テキスト ボックス 634">
          <a:extLst>
            <a:ext uri="{FF2B5EF4-FFF2-40B4-BE49-F238E27FC236}">
              <a16:creationId xmlns:a16="http://schemas.microsoft.com/office/drawing/2014/main" id="{91DBE88B-BBE8-45BA-8EBB-0E6D2BA7740D}"/>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36" name="テキスト ボックス 635">
          <a:extLst>
            <a:ext uri="{FF2B5EF4-FFF2-40B4-BE49-F238E27FC236}">
              <a16:creationId xmlns:a16="http://schemas.microsoft.com/office/drawing/2014/main" id="{9B162A08-99F9-4D10-B22E-23B4D46A1817}"/>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37" name="テキスト ボックス 636">
          <a:extLst>
            <a:ext uri="{FF2B5EF4-FFF2-40B4-BE49-F238E27FC236}">
              <a16:creationId xmlns:a16="http://schemas.microsoft.com/office/drawing/2014/main" id="{08496971-026D-485F-A796-A6C7AA7E6AC9}"/>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4369</xdr:rowOff>
    </xdr:from>
    <xdr:to>
      <xdr:col>116</xdr:col>
      <xdr:colOff>114300</xdr:colOff>
      <xdr:row>106</xdr:row>
      <xdr:rowOff>105969</xdr:rowOff>
    </xdr:to>
    <xdr:sp macro="" textlink="">
      <xdr:nvSpPr>
        <xdr:cNvPr id="638" name="楕円 637">
          <a:extLst>
            <a:ext uri="{FF2B5EF4-FFF2-40B4-BE49-F238E27FC236}">
              <a16:creationId xmlns:a16="http://schemas.microsoft.com/office/drawing/2014/main" id="{194D2AA0-44B2-4410-8556-B72965C55846}"/>
            </a:ext>
          </a:extLst>
        </xdr:cNvPr>
        <xdr:cNvSpPr/>
      </xdr:nvSpPr>
      <xdr:spPr>
        <a:xfrm>
          <a:off x="22110700" y="18178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27246</xdr:rowOff>
    </xdr:from>
    <xdr:ext cx="469744" cy="259045"/>
    <xdr:sp macro="" textlink="">
      <xdr:nvSpPr>
        <xdr:cNvPr id="639" name="【庁舎】&#10;一人当たり面積該当値テキスト">
          <a:extLst>
            <a:ext uri="{FF2B5EF4-FFF2-40B4-BE49-F238E27FC236}">
              <a16:creationId xmlns:a16="http://schemas.microsoft.com/office/drawing/2014/main" id="{CC0168B7-ADDE-45EA-B0EC-04FA18495603}"/>
            </a:ext>
          </a:extLst>
        </xdr:cNvPr>
        <xdr:cNvSpPr txBox="1"/>
      </xdr:nvSpPr>
      <xdr:spPr>
        <a:xfrm>
          <a:off x="22199600" y="18029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10313</xdr:rowOff>
    </xdr:from>
    <xdr:to>
      <xdr:col>112</xdr:col>
      <xdr:colOff>38100</xdr:colOff>
      <xdr:row>106</xdr:row>
      <xdr:rowOff>111913</xdr:rowOff>
    </xdr:to>
    <xdr:sp macro="" textlink="">
      <xdr:nvSpPr>
        <xdr:cNvPr id="640" name="楕円 639">
          <a:extLst>
            <a:ext uri="{FF2B5EF4-FFF2-40B4-BE49-F238E27FC236}">
              <a16:creationId xmlns:a16="http://schemas.microsoft.com/office/drawing/2014/main" id="{3F30CC61-C78D-4E27-8C83-44C2654A8048}"/>
            </a:ext>
          </a:extLst>
        </xdr:cNvPr>
        <xdr:cNvSpPr/>
      </xdr:nvSpPr>
      <xdr:spPr>
        <a:xfrm>
          <a:off x="21272500" y="18184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55169</xdr:rowOff>
    </xdr:from>
    <xdr:to>
      <xdr:col>116</xdr:col>
      <xdr:colOff>63500</xdr:colOff>
      <xdr:row>106</xdr:row>
      <xdr:rowOff>61113</xdr:rowOff>
    </xdr:to>
    <xdr:cxnSp macro="">
      <xdr:nvCxnSpPr>
        <xdr:cNvPr id="641" name="直線コネクタ 640">
          <a:extLst>
            <a:ext uri="{FF2B5EF4-FFF2-40B4-BE49-F238E27FC236}">
              <a16:creationId xmlns:a16="http://schemas.microsoft.com/office/drawing/2014/main" id="{83942DAF-179D-4BB1-9181-09137FA1E3C9}"/>
            </a:ext>
          </a:extLst>
        </xdr:cNvPr>
        <xdr:cNvCxnSpPr/>
      </xdr:nvCxnSpPr>
      <xdr:spPr>
        <a:xfrm flipV="1">
          <a:off x="21323300" y="18228869"/>
          <a:ext cx="838200" cy="5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14884</xdr:rowOff>
    </xdr:from>
    <xdr:to>
      <xdr:col>107</xdr:col>
      <xdr:colOff>101600</xdr:colOff>
      <xdr:row>106</xdr:row>
      <xdr:rowOff>116484</xdr:rowOff>
    </xdr:to>
    <xdr:sp macro="" textlink="">
      <xdr:nvSpPr>
        <xdr:cNvPr id="642" name="楕円 641">
          <a:extLst>
            <a:ext uri="{FF2B5EF4-FFF2-40B4-BE49-F238E27FC236}">
              <a16:creationId xmlns:a16="http://schemas.microsoft.com/office/drawing/2014/main" id="{2AE2C370-11CF-4868-A1EB-D882EBBBB2EC}"/>
            </a:ext>
          </a:extLst>
        </xdr:cNvPr>
        <xdr:cNvSpPr/>
      </xdr:nvSpPr>
      <xdr:spPr>
        <a:xfrm>
          <a:off x="20383500" y="18188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61113</xdr:rowOff>
    </xdr:from>
    <xdr:to>
      <xdr:col>111</xdr:col>
      <xdr:colOff>177800</xdr:colOff>
      <xdr:row>106</xdr:row>
      <xdr:rowOff>65684</xdr:rowOff>
    </xdr:to>
    <xdr:cxnSp macro="">
      <xdr:nvCxnSpPr>
        <xdr:cNvPr id="643" name="直線コネクタ 642">
          <a:extLst>
            <a:ext uri="{FF2B5EF4-FFF2-40B4-BE49-F238E27FC236}">
              <a16:creationId xmlns:a16="http://schemas.microsoft.com/office/drawing/2014/main" id="{CD663BE8-C225-4A03-8E72-1AA6784D8D28}"/>
            </a:ext>
          </a:extLst>
        </xdr:cNvPr>
        <xdr:cNvCxnSpPr/>
      </xdr:nvCxnSpPr>
      <xdr:spPr>
        <a:xfrm flipV="1">
          <a:off x="20434300" y="18234813"/>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16256</xdr:rowOff>
    </xdr:from>
    <xdr:to>
      <xdr:col>102</xdr:col>
      <xdr:colOff>165100</xdr:colOff>
      <xdr:row>106</xdr:row>
      <xdr:rowOff>117856</xdr:rowOff>
    </xdr:to>
    <xdr:sp macro="" textlink="">
      <xdr:nvSpPr>
        <xdr:cNvPr id="644" name="楕円 643">
          <a:extLst>
            <a:ext uri="{FF2B5EF4-FFF2-40B4-BE49-F238E27FC236}">
              <a16:creationId xmlns:a16="http://schemas.microsoft.com/office/drawing/2014/main" id="{D47CB501-21A3-4E58-AC6F-0A726E5BBB95}"/>
            </a:ext>
          </a:extLst>
        </xdr:cNvPr>
        <xdr:cNvSpPr/>
      </xdr:nvSpPr>
      <xdr:spPr>
        <a:xfrm>
          <a:off x="19494500" y="18189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65684</xdr:rowOff>
    </xdr:from>
    <xdr:to>
      <xdr:col>107</xdr:col>
      <xdr:colOff>50800</xdr:colOff>
      <xdr:row>106</xdr:row>
      <xdr:rowOff>67056</xdr:rowOff>
    </xdr:to>
    <xdr:cxnSp macro="">
      <xdr:nvCxnSpPr>
        <xdr:cNvPr id="645" name="直線コネクタ 644">
          <a:extLst>
            <a:ext uri="{FF2B5EF4-FFF2-40B4-BE49-F238E27FC236}">
              <a16:creationId xmlns:a16="http://schemas.microsoft.com/office/drawing/2014/main" id="{B09F37AA-84E7-4D42-84C3-911271AEFAA5}"/>
            </a:ext>
          </a:extLst>
        </xdr:cNvPr>
        <xdr:cNvCxnSpPr/>
      </xdr:nvCxnSpPr>
      <xdr:spPr>
        <a:xfrm flipV="1">
          <a:off x="19545300" y="18239384"/>
          <a:ext cx="8890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24028</xdr:rowOff>
    </xdr:from>
    <xdr:to>
      <xdr:col>98</xdr:col>
      <xdr:colOff>38100</xdr:colOff>
      <xdr:row>106</xdr:row>
      <xdr:rowOff>125628</xdr:rowOff>
    </xdr:to>
    <xdr:sp macro="" textlink="">
      <xdr:nvSpPr>
        <xdr:cNvPr id="646" name="楕円 645">
          <a:extLst>
            <a:ext uri="{FF2B5EF4-FFF2-40B4-BE49-F238E27FC236}">
              <a16:creationId xmlns:a16="http://schemas.microsoft.com/office/drawing/2014/main" id="{CFA44DE5-640C-4FAC-9B64-F2F1C55FFED4}"/>
            </a:ext>
          </a:extLst>
        </xdr:cNvPr>
        <xdr:cNvSpPr/>
      </xdr:nvSpPr>
      <xdr:spPr>
        <a:xfrm>
          <a:off x="18605500" y="18197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67056</xdr:rowOff>
    </xdr:from>
    <xdr:to>
      <xdr:col>102</xdr:col>
      <xdr:colOff>114300</xdr:colOff>
      <xdr:row>106</xdr:row>
      <xdr:rowOff>74828</xdr:rowOff>
    </xdr:to>
    <xdr:cxnSp macro="">
      <xdr:nvCxnSpPr>
        <xdr:cNvPr id="647" name="直線コネクタ 646">
          <a:extLst>
            <a:ext uri="{FF2B5EF4-FFF2-40B4-BE49-F238E27FC236}">
              <a16:creationId xmlns:a16="http://schemas.microsoft.com/office/drawing/2014/main" id="{8148C704-B331-4EEF-88F5-9C2D50D2573B}"/>
            </a:ext>
          </a:extLst>
        </xdr:cNvPr>
        <xdr:cNvCxnSpPr/>
      </xdr:nvCxnSpPr>
      <xdr:spPr>
        <a:xfrm flipV="1">
          <a:off x="18656300" y="18240756"/>
          <a:ext cx="889000" cy="7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139158</xdr:rowOff>
    </xdr:from>
    <xdr:ext cx="469744" cy="259045"/>
    <xdr:sp macro="" textlink="">
      <xdr:nvSpPr>
        <xdr:cNvPr id="648" name="n_1aveValue【庁舎】&#10;一人当たり面積">
          <a:extLst>
            <a:ext uri="{FF2B5EF4-FFF2-40B4-BE49-F238E27FC236}">
              <a16:creationId xmlns:a16="http://schemas.microsoft.com/office/drawing/2014/main" id="{66BEC958-3A50-4322-B7A4-0DB9EBB7CA0F}"/>
            </a:ext>
          </a:extLst>
        </xdr:cNvPr>
        <xdr:cNvSpPr txBox="1"/>
      </xdr:nvSpPr>
      <xdr:spPr>
        <a:xfrm>
          <a:off x="21075727" y="18312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135044</xdr:rowOff>
    </xdr:from>
    <xdr:ext cx="469744" cy="259045"/>
    <xdr:sp macro="" textlink="">
      <xdr:nvSpPr>
        <xdr:cNvPr id="649" name="n_2aveValue【庁舎】&#10;一人当たり面積">
          <a:extLst>
            <a:ext uri="{FF2B5EF4-FFF2-40B4-BE49-F238E27FC236}">
              <a16:creationId xmlns:a16="http://schemas.microsoft.com/office/drawing/2014/main" id="{FA5C7596-55B5-4829-BDDD-7A5C9FFC78D3}"/>
            </a:ext>
          </a:extLst>
        </xdr:cNvPr>
        <xdr:cNvSpPr txBox="1"/>
      </xdr:nvSpPr>
      <xdr:spPr>
        <a:xfrm>
          <a:off x="20199427" y="183087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144645</xdr:rowOff>
    </xdr:from>
    <xdr:ext cx="469744" cy="259045"/>
    <xdr:sp macro="" textlink="">
      <xdr:nvSpPr>
        <xdr:cNvPr id="650" name="n_3aveValue【庁舎】&#10;一人当たり面積">
          <a:extLst>
            <a:ext uri="{FF2B5EF4-FFF2-40B4-BE49-F238E27FC236}">
              <a16:creationId xmlns:a16="http://schemas.microsoft.com/office/drawing/2014/main" id="{455EA7A6-6C73-4325-A353-3E62230FDDB3}"/>
            </a:ext>
          </a:extLst>
        </xdr:cNvPr>
        <xdr:cNvSpPr txBox="1"/>
      </xdr:nvSpPr>
      <xdr:spPr>
        <a:xfrm>
          <a:off x="19310427" y="18318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16629</xdr:rowOff>
    </xdr:from>
    <xdr:ext cx="469744" cy="259045"/>
    <xdr:sp macro="" textlink="">
      <xdr:nvSpPr>
        <xdr:cNvPr id="651" name="n_4aveValue【庁舎】&#10;一人当たり面積">
          <a:extLst>
            <a:ext uri="{FF2B5EF4-FFF2-40B4-BE49-F238E27FC236}">
              <a16:creationId xmlns:a16="http://schemas.microsoft.com/office/drawing/2014/main" id="{F7D3961F-B73E-4DC5-AA1F-CE05FBB6FE4F}"/>
            </a:ext>
          </a:extLst>
        </xdr:cNvPr>
        <xdr:cNvSpPr txBox="1"/>
      </xdr:nvSpPr>
      <xdr:spPr>
        <a:xfrm>
          <a:off x="18421427" y="18361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128440</xdr:rowOff>
    </xdr:from>
    <xdr:ext cx="469744" cy="259045"/>
    <xdr:sp macro="" textlink="">
      <xdr:nvSpPr>
        <xdr:cNvPr id="652" name="n_1mainValue【庁舎】&#10;一人当たり面積">
          <a:extLst>
            <a:ext uri="{FF2B5EF4-FFF2-40B4-BE49-F238E27FC236}">
              <a16:creationId xmlns:a16="http://schemas.microsoft.com/office/drawing/2014/main" id="{B87FDDB0-B514-400B-9292-FEC1808616C4}"/>
            </a:ext>
          </a:extLst>
        </xdr:cNvPr>
        <xdr:cNvSpPr txBox="1"/>
      </xdr:nvSpPr>
      <xdr:spPr>
        <a:xfrm>
          <a:off x="21075727" y="17959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133011</xdr:rowOff>
    </xdr:from>
    <xdr:ext cx="469744" cy="259045"/>
    <xdr:sp macro="" textlink="">
      <xdr:nvSpPr>
        <xdr:cNvPr id="653" name="n_2mainValue【庁舎】&#10;一人当たり面積">
          <a:extLst>
            <a:ext uri="{FF2B5EF4-FFF2-40B4-BE49-F238E27FC236}">
              <a16:creationId xmlns:a16="http://schemas.microsoft.com/office/drawing/2014/main" id="{CEDA9F6A-07B8-4DA5-824D-80E3EE9A3537}"/>
            </a:ext>
          </a:extLst>
        </xdr:cNvPr>
        <xdr:cNvSpPr txBox="1"/>
      </xdr:nvSpPr>
      <xdr:spPr>
        <a:xfrm>
          <a:off x="20199427" y="179638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134383</xdr:rowOff>
    </xdr:from>
    <xdr:ext cx="469744" cy="259045"/>
    <xdr:sp macro="" textlink="">
      <xdr:nvSpPr>
        <xdr:cNvPr id="654" name="n_3mainValue【庁舎】&#10;一人当たり面積">
          <a:extLst>
            <a:ext uri="{FF2B5EF4-FFF2-40B4-BE49-F238E27FC236}">
              <a16:creationId xmlns:a16="http://schemas.microsoft.com/office/drawing/2014/main" id="{6095BCD6-CA83-49B9-8E51-B49D02A758C0}"/>
            </a:ext>
          </a:extLst>
        </xdr:cNvPr>
        <xdr:cNvSpPr txBox="1"/>
      </xdr:nvSpPr>
      <xdr:spPr>
        <a:xfrm>
          <a:off x="19310427" y="17965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142155</xdr:rowOff>
    </xdr:from>
    <xdr:ext cx="469744" cy="259045"/>
    <xdr:sp macro="" textlink="">
      <xdr:nvSpPr>
        <xdr:cNvPr id="655" name="n_4mainValue【庁舎】&#10;一人当たり面積">
          <a:extLst>
            <a:ext uri="{FF2B5EF4-FFF2-40B4-BE49-F238E27FC236}">
              <a16:creationId xmlns:a16="http://schemas.microsoft.com/office/drawing/2014/main" id="{293E70D0-DDB1-40DA-B530-9D5060D00EB7}"/>
            </a:ext>
          </a:extLst>
        </xdr:cNvPr>
        <xdr:cNvSpPr txBox="1"/>
      </xdr:nvSpPr>
      <xdr:spPr>
        <a:xfrm>
          <a:off x="18421427" y="17972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56" name="正方形/長方形 655">
          <a:extLst>
            <a:ext uri="{FF2B5EF4-FFF2-40B4-BE49-F238E27FC236}">
              <a16:creationId xmlns:a16="http://schemas.microsoft.com/office/drawing/2014/main" id="{C843B24B-7278-470D-AED8-0E432C48A12A}"/>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57" name="正方形/長方形 656">
          <a:extLst>
            <a:ext uri="{FF2B5EF4-FFF2-40B4-BE49-F238E27FC236}">
              <a16:creationId xmlns:a16="http://schemas.microsoft.com/office/drawing/2014/main" id="{65923647-8D1E-492C-A893-764EDA36CBF7}"/>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58" name="テキスト ボックス 657">
          <a:extLst>
            <a:ext uri="{FF2B5EF4-FFF2-40B4-BE49-F238E27FC236}">
              <a16:creationId xmlns:a16="http://schemas.microsoft.com/office/drawing/2014/main" id="{7C03D08C-BF22-41D9-84CB-3EDC978B2536}"/>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体育館・プール</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保健センター・保健所</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や</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福祉施設</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の有形固定資産減価償却率について、類似団体や北海道平均と比較して高い数値を示している。いずれの施設についても長寿命化を進めるべく改修工事や修繕工事を実施している。老朽化の著しい建物については、建て替えも検討しながら進めていきたい。</a:t>
          </a:r>
        </a:p>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市民会館</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や</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庁舎</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の有形固定資産減価償却率については、類似団体や北海道平均と比較して低い数値を示している。今後も出来るだけ長く施設を使えるように、長寿命化の検討を進めていきたい。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北海道新冠町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5,392
5,226
585.81
7,258,304
7,169,676
87,068
3,457,168
5,981,756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7.5
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町税収入については、対前年度比較をみると</a:t>
          </a:r>
          <a:r>
            <a:rPr kumimoji="1" lang="ja-JP" altLang="en-US" sz="1100">
              <a:solidFill>
                <a:schemeClr val="dk1"/>
              </a:solidFill>
              <a:effectLst/>
              <a:latin typeface="+mn-lt"/>
              <a:ea typeface="+mn-ea"/>
              <a:cs typeface="+mn-cs"/>
            </a:rPr>
            <a:t>７，２４０</a:t>
          </a:r>
          <a:r>
            <a:rPr kumimoji="1" lang="ja-JP" altLang="ja-JP" sz="1100">
              <a:solidFill>
                <a:schemeClr val="dk1"/>
              </a:solidFill>
              <a:effectLst/>
              <a:latin typeface="+mn-lt"/>
              <a:ea typeface="+mn-ea"/>
              <a:cs typeface="+mn-cs"/>
            </a:rPr>
            <a:t>千円の増収となっており、基幹産業である軽種馬産業界の売り行きの好調さが反映されている。また、収納率は、日高管内滞納整理機構との連携やコンビニ収納の導入等により、増加している。しかし、財政力指数は０．２３であり、類似団体と比較すると低い水準が続いている。</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a:extLst>
            <a:ext uri="{FF2B5EF4-FFF2-40B4-BE49-F238E27FC236}">
              <a16:creationId xmlns:a16="http://schemas.microsoft.com/office/drawing/2014/main" id="{00000000-0008-0000-0300-00003E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126295</xdr:rowOff>
    </xdr:from>
    <xdr:to>
      <xdr:col>23</xdr:col>
      <xdr:colOff>133350</xdr:colOff>
      <xdr:row>44</xdr:row>
      <xdr:rowOff>84667</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flipV="1">
          <a:off x="4953000" y="6127045"/>
          <a:ext cx="0" cy="15014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56744</xdr:rowOff>
    </xdr:from>
    <xdr:ext cx="762000" cy="259045"/>
    <xdr:sp macro="" textlink="">
      <xdr:nvSpPr>
        <xdr:cNvPr id="64" name="財政力最小値テキスト">
          <a:extLst>
            <a:ext uri="{FF2B5EF4-FFF2-40B4-BE49-F238E27FC236}">
              <a16:creationId xmlns:a16="http://schemas.microsoft.com/office/drawing/2014/main" id="{00000000-0008-0000-0300-000040000000}"/>
            </a:ext>
          </a:extLst>
        </xdr:cNvPr>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84667</xdr:rowOff>
    </xdr:from>
    <xdr:to>
      <xdr:col>24</xdr:col>
      <xdr:colOff>12700</xdr:colOff>
      <xdr:row>44</xdr:row>
      <xdr:rowOff>84667</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41222</xdr:rowOff>
    </xdr:from>
    <xdr:ext cx="762000" cy="259045"/>
    <xdr:sp macro="" textlink="">
      <xdr:nvSpPr>
        <xdr:cNvPr id="66" name="財政力最大値テキスト">
          <a:extLst>
            <a:ext uri="{FF2B5EF4-FFF2-40B4-BE49-F238E27FC236}">
              <a16:creationId xmlns:a16="http://schemas.microsoft.com/office/drawing/2014/main" id="{00000000-0008-0000-0300-000042000000}"/>
            </a:ext>
          </a:extLst>
        </xdr:cNvPr>
        <xdr:cNvSpPr txBox="1"/>
      </xdr:nvSpPr>
      <xdr:spPr>
        <a:xfrm>
          <a:off x="5041900" y="5870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126295</xdr:rowOff>
    </xdr:from>
    <xdr:to>
      <xdr:col>24</xdr:col>
      <xdr:colOff>12700</xdr:colOff>
      <xdr:row>35</xdr:row>
      <xdr:rowOff>126295</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6127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108655</xdr:rowOff>
    </xdr:from>
    <xdr:to>
      <xdr:col>23</xdr:col>
      <xdr:colOff>133350</xdr:colOff>
      <xdr:row>43</xdr:row>
      <xdr:rowOff>108655</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114800" y="748100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7355</xdr:rowOff>
    </xdr:from>
    <xdr:ext cx="762000" cy="259045"/>
    <xdr:sp macro="" textlink="">
      <xdr:nvSpPr>
        <xdr:cNvPr id="69" name="財政力平均値テキスト">
          <a:extLst>
            <a:ext uri="{FF2B5EF4-FFF2-40B4-BE49-F238E27FC236}">
              <a16:creationId xmlns:a16="http://schemas.microsoft.com/office/drawing/2014/main" id="{00000000-0008-0000-0300-000045000000}"/>
            </a:ext>
          </a:extLst>
        </xdr:cNvPr>
        <xdr:cNvSpPr txBox="1"/>
      </xdr:nvSpPr>
      <xdr:spPr>
        <a:xfrm>
          <a:off x="5041900" y="72082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162278</xdr:rowOff>
    </xdr:from>
    <xdr:to>
      <xdr:col>23</xdr:col>
      <xdr:colOff>184150</xdr:colOff>
      <xdr:row>43</xdr:row>
      <xdr:rowOff>92428</xdr:rowOff>
    </xdr:to>
    <xdr:sp macro="" textlink="">
      <xdr:nvSpPr>
        <xdr:cNvPr id="70" name="フローチャート: 判断 69">
          <a:extLst>
            <a:ext uri="{FF2B5EF4-FFF2-40B4-BE49-F238E27FC236}">
              <a16:creationId xmlns:a16="http://schemas.microsoft.com/office/drawing/2014/main" id="{00000000-0008-0000-0300-000046000000}"/>
            </a:ext>
          </a:extLst>
        </xdr:cNvPr>
        <xdr:cNvSpPr/>
      </xdr:nvSpPr>
      <xdr:spPr>
        <a:xfrm>
          <a:off x="4902200" y="7363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108655</xdr:rowOff>
    </xdr:from>
    <xdr:to>
      <xdr:col>19</xdr:col>
      <xdr:colOff>133350</xdr:colOff>
      <xdr:row>43</xdr:row>
      <xdr:rowOff>122061</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flipV="1">
          <a:off x="3225800" y="7481005"/>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162278</xdr:rowOff>
    </xdr:from>
    <xdr:to>
      <xdr:col>19</xdr:col>
      <xdr:colOff>184150</xdr:colOff>
      <xdr:row>43</xdr:row>
      <xdr:rowOff>92428</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064000" y="7363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102605</xdr:rowOff>
    </xdr:from>
    <xdr:ext cx="736600" cy="259045"/>
    <xdr:sp macro="" textlink="">
      <xdr:nvSpPr>
        <xdr:cNvPr id="73" name="テキスト ボックス 72">
          <a:extLst>
            <a:ext uri="{FF2B5EF4-FFF2-40B4-BE49-F238E27FC236}">
              <a16:creationId xmlns:a16="http://schemas.microsoft.com/office/drawing/2014/main" id="{00000000-0008-0000-0300-000049000000}"/>
            </a:ext>
          </a:extLst>
        </xdr:cNvPr>
        <xdr:cNvSpPr txBox="1"/>
      </xdr:nvSpPr>
      <xdr:spPr>
        <a:xfrm>
          <a:off x="3733800" y="71320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122061</xdr:rowOff>
    </xdr:from>
    <xdr:to>
      <xdr:col>15</xdr:col>
      <xdr:colOff>82550</xdr:colOff>
      <xdr:row>43</xdr:row>
      <xdr:rowOff>135467</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flipV="1">
          <a:off x="2336800" y="7494411"/>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4233</xdr:rowOff>
    </xdr:from>
    <xdr:to>
      <xdr:col>15</xdr:col>
      <xdr:colOff>133350</xdr:colOff>
      <xdr:row>43</xdr:row>
      <xdr:rowOff>105833</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3175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116010</xdr:rowOff>
    </xdr:from>
    <xdr:ext cx="7620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2844800" y="7145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135467</xdr:rowOff>
    </xdr:from>
    <xdr:to>
      <xdr:col>11</xdr:col>
      <xdr:colOff>31750</xdr:colOff>
      <xdr:row>43</xdr:row>
      <xdr:rowOff>162278</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flipV="1">
          <a:off x="1447800" y="7507817"/>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4233</xdr:rowOff>
    </xdr:from>
    <xdr:to>
      <xdr:col>11</xdr:col>
      <xdr:colOff>82550</xdr:colOff>
      <xdr:row>43</xdr:row>
      <xdr:rowOff>105833</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2286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116010</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955800" y="7145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17639</xdr:rowOff>
    </xdr:from>
    <xdr:to>
      <xdr:col>7</xdr:col>
      <xdr:colOff>31750</xdr:colOff>
      <xdr:row>43</xdr:row>
      <xdr:rowOff>119239</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1397000" y="7389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129416</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066800" y="7158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57855</xdr:rowOff>
    </xdr:from>
    <xdr:to>
      <xdr:col>23</xdr:col>
      <xdr:colOff>184150</xdr:colOff>
      <xdr:row>43</xdr:row>
      <xdr:rowOff>159455</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4902200" y="7430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29932</xdr:rowOff>
    </xdr:from>
    <xdr:ext cx="762000" cy="259045"/>
    <xdr:sp macro="" textlink="">
      <xdr:nvSpPr>
        <xdr:cNvPr id="88" name="財政力該当値テキスト">
          <a:extLst>
            <a:ext uri="{FF2B5EF4-FFF2-40B4-BE49-F238E27FC236}">
              <a16:creationId xmlns:a16="http://schemas.microsoft.com/office/drawing/2014/main" id="{00000000-0008-0000-0300-000058000000}"/>
            </a:ext>
          </a:extLst>
        </xdr:cNvPr>
        <xdr:cNvSpPr txBox="1"/>
      </xdr:nvSpPr>
      <xdr:spPr>
        <a:xfrm>
          <a:off x="5041900" y="7402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57855</xdr:rowOff>
    </xdr:from>
    <xdr:to>
      <xdr:col>19</xdr:col>
      <xdr:colOff>184150</xdr:colOff>
      <xdr:row>43</xdr:row>
      <xdr:rowOff>159455</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064000" y="7430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144232</xdr:rowOff>
    </xdr:from>
    <xdr:ext cx="7366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3733800" y="75165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71261</xdr:rowOff>
    </xdr:from>
    <xdr:to>
      <xdr:col>15</xdr:col>
      <xdr:colOff>133350</xdr:colOff>
      <xdr:row>44</xdr:row>
      <xdr:rowOff>1411</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3175000" y="7443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157638</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2844800" y="7529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84667</xdr:rowOff>
    </xdr:from>
    <xdr:to>
      <xdr:col>11</xdr:col>
      <xdr:colOff>82550</xdr:colOff>
      <xdr:row>44</xdr:row>
      <xdr:rowOff>14817</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2286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171044</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955800" y="754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111478</xdr:rowOff>
    </xdr:from>
    <xdr:to>
      <xdr:col>7</xdr:col>
      <xdr:colOff>31750</xdr:colOff>
      <xdr:row>44</xdr:row>
      <xdr:rowOff>41628</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1397000" y="748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26405</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066800" y="757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a:extLst>
            <a:ext uri="{FF2B5EF4-FFF2-40B4-BE49-F238E27FC236}">
              <a16:creationId xmlns:a16="http://schemas.microsoft.com/office/drawing/2014/main" id="{00000000-0008-0000-0300-000061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経常収支比率は、前年度対比で０．５％増となっており、昨年度と同程度の水準を示している。</a:t>
          </a:r>
        </a:p>
      </xdr:txBody>
    </xdr:sp>
    <xdr:clientData/>
  </xdr:twoCellAnchor>
  <xdr:oneCellAnchor>
    <xdr:from>
      <xdr:col>3</xdr:col>
      <xdr:colOff>95250</xdr:colOff>
      <xdr:row>54</xdr:row>
      <xdr:rowOff>139700</xdr:rowOff>
    </xdr:from>
    <xdr:ext cx="298543" cy="225703"/>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a:extLst>
            <a:ext uri="{FF2B5EF4-FFF2-40B4-BE49-F238E27FC236}">
              <a16:creationId xmlns:a16="http://schemas.microsoft.com/office/drawing/2014/main" id="{00000000-0008-0000-0300-00007B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52070</xdr:rowOff>
    </xdr:from>
    <xdr:to>
      <xdr:col>23</xdr:col>
      <xdr:colOff>133350</xdr:colOff>
      <xdr:row>67</xdr:row>
      <xdr:rowOff>22098</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flipV="1">
          <a:off x="4953000" y="10167620"/>
          <a:ext cx="0" cy="13416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165625</xdr:rowOff>
    </xdr:from>
    <xdr:ext cx="762000" cy="259045"/>
    <xdr:sp macro="" textlink="">
      <xdr:nvSpPr>
        <xdr:cNvPr id="125" name="財政構造の弾力性最小値テキスト">
          <a:extLst>
            <a:ext uri="{FF2B5EF4-FFF2-40B4-BE49-F238E27FC236}">
              <a16:creationId xmlns:a16="http://schemas.microsoft.com/office/drawing/2014/main" id="{00000000-0008-0000-0300-00007D000000}"/>
            </a:ext>
          </a:extLst>
        </xdr:cNvPr>
        <xdr:cNvSpPr txBox="1"/>
      </xdr:nvSpPr>
      <xdr:spPr>
        <a:xfrm>
          <a:off x="5041900" y="11481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22098</xdr:rowOff>
    </xdr:from>
    <xdr:to>
      <xdr:col>24</xdr:col>
      <xdr:colOff>12700</xdr:colOff>
      <xdr:row>67</xdr:row>
      <xdr:rowOff>22098</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4864100" y="11509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138447</xdr:rowOff>
    </xdr:from>
    <xdr:ext cx="762000" cy="259045"/>
    <xdr:sp macro="" textlink="">
      <xdr:nvSpPr>
        <xdr:cNvPr id="127" name="財政構造の弾力性最大値テキスト">
          <a:extLst>
            <a:ext uri="{FF2B5EF4-FFF2-40B4-BE49-F238E27FC236}">
              <a16:creationId xmlns:a16="http://schemas.microsoft.com/office/drawing/2014/main" id="{00000000-0008-0000-0300-00007F000000}"/>
            </a:ext>
          </a:extLst>
        </xdr:cNvPr>
        <xdr:cNvSpPr txBox="1"/>
      </xdr:nvSpPr>
      <xdr:spPr>
        <a:xfrm>
          <a:off x="5041900" y="991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52070</xdr:rowOff>
    </xdr:from>
    <xdr:to>
      <xdr:col>24</xdr:col>
      <xdr:colOff>12700</xdr:colOff>
      <xdr:row>59</xdr:row>
      <xdr:rowOff>52070</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016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29718</xdr:rowOff>
    </xdr:from>
    <xdr:to>
      <xdr:col>23</xdr:col>
      <xdr:colOff>133350</xdr:colOff>
      <xdr:row>64</xdr:row>
      <xdr:rowOff>53848</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114800" y="11002518"/>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65549</xdr:rowOff>
    </xdr:from>
    <xdr:ext cx="762000" cy="259045"/>
    <xdr:sp macro="" textlink="">
      <xdr:nvSpPr>
        <xdr:cNvPr id="130" name="財政構造の弾力性平均値テキスト">
          <a:extLst>
            <a:ext uri="{FF2B5EF4-FFF2-40B4-BE49-F238E27FC236}">
              <a16:creationId xmlns:a16="http://schemas.microsoft.com/office/drawing/2014/main" id="{00000000-0008-0000-0300-000082000000}"/>
            </a:ext>
          </a:extLst>
        </xdr:cNvPr>
        <xdr:cNvSpPr txBox="1"/>
      </xdr:nvSpPr>
      <xdr:spPr>
        <a:xfrm>
          <a:off x="5041900" y="106954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49022</xdr:rowOff>
    </xdr:from>
    <xdr:to>
      <xdr:col>23</xdr:col>
      <xdr:colOff>184150</xdr:colOff>
      <xdr:row>63</xdr:row>
      <xdr:rowOff>150622</xdr:rowOff>
    </xdr:to>
    <xdr:sp macro="" textlink="">
      <xdr:nvSpPr>
        <xdr:cNvPr id="131" name="フローチャート: 判断 130">
          <a:extLst>
            <a:ext uri="{FF2B5EF4-FFF2-40B4-BE49-F238E27FC236}">
              <a16:creationId xmlns:a16="http://schemas.microsoft.com/office/drawing/2014/main" id="{00000000-0008-0000-0300-000083000000}"/>
            </a:ext>
          </a:extLst>
        </xdr:cNvPr>
        <xdr:cNvSpPr/>
      </xdr:nvSpPr>
      <xdr:spPr>
        <a:xfrm>
          <a:off x="49022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29718</xdr:rowOff>
    </xdr:from>
    <xdr:to>
      <xdr:col>19</xdr:col>
      <xdr:colOff>133350</xdr:colOff>
      <xdr:row>65</xdr:row>
      <xdr:rowOff>22352</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flipV="1">
          <a:off x="3225800" y="11002518"/>
          <a:ext cx="889000" cy="164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92456</xdr:rowOff>
    </xdr:from>
    <xdr:to>
      <xdr:col>19</xdr:col>
      <xdr:colOff>184150</xdr:colOff>
      <xdr:row>64</xdr:row>
      <xdr:rowOff>22606</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064000" y="1089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32783</xdr:rowOff>
    </xdr:from>
    <xdr:ext cx="736600" cy="259045"/>
    <xdr:sp macro="" textlink="">
      <xdr:nvSpPr>
        <xdr:cNvPr id="134" name="テキスト ボックス 133">
          <a:extLst>
            <a:ext uri="{FF2B5EF4-FFF2-40B4-BE49-F238E27FC236}">
              <a16:creationId xmlns:a16="http://schemas.microsoft.com/office/drawing/2014/main" id="{00000000-0008-0000-0300-000086000000}"/>
            </a:ext>
          </a:extLst>
        </xdr:cNvPr>
        <xdr:cNvSpPr txBox="1"/>
      </xdr:nvSpPr>
      <xdr:spPr>
        <a:xfrm>
          <a:off x="3733800" y="106626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70866</xdr:rowOff>
    </xdr:from>
    <xdr:to>
      <xdr:col>15</xdr:col>
      <xdr:colOff>82550</xdr:colOff>
      <xdr:row>65</xdr:row>
      <xdr:rowOff>22352</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a:off x="2336800" y="10872216"/>
          <a:ext cx="889000" cy="294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82804</xdr:rowOff>
    </xdr:from>
    <xdr:to>
      <xdr:col>15</xdr:col>
      <xdr:colOff>133350</xdr:colOff>
      <xdr:row>64</xdr:row>
      <xdr:rowOff>12954</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3175000" y="1088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23131</xdr:rowOff>
    </xdr:from>
    <xdr:ext cx="7620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2844800" y="10653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44450</xdr:rowOff>
    </xdr:from>
    <xdr:to>
      <xdr:col>11</xdr:col>
      <xdr:colOff>31750</xdr:colOff>
      <xdr:row>63</xdr:row>
      <xdr:rowOff>70866</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a:off x="1447800" y="10674350"/>
          <a:ext cx="889000" cy="197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5588</xdr:rowOff>
    </xdr:from>
    <xdr:to>
      <xdr:col>11</xdr:col>
      <xdr:colOff>82550</xdr:colOff>
      <xdr:row>63</xdr:row>
      <xdr:rowOff>107188</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2286000" y="10806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117365</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1955800" y="10575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90170</xdr:rowOff>
    </xdr:from>
    <xdr:to>
      <xdr:col>7</xdr:col>
      <xdr:colOff>31750</xdr:colOff>
      <xdr:row>63</xdr:row>
      <xdr:rowOff>20320</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1397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5097</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066800" y="10806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3048</xdr:rowOff>
    </xdr:from>
    <xdr:to>
      <xdr:col>23</xdr:col>
      <xdr:colOff>184150</xdr:colOff>
      <xdr:row>64</xdr:row>
      <xdr:rowOff>104648</xdr:rowOff>
    </xdr:to>
    <xdr:sp macro="" textlink="">
      <xdr:nvSpPr>
        <xdr:cNvPr id="148" name="楕円 147">
          <a:extLst>
            <a:ext uri="{FF2B5EF4-FFF2-40B4-BE49-F238E27FC236}">
              <a16:creationId xmlns:a16="http://schemas.microsoft.com/office/drawing/2014/main" id="{00000000-0008-0000-0300-000094000000}"/>
            </a:ext>
          </a:extLst>
        </xdr:cNvPr>
        <xdr:cNvSpPr/>
      </xdr:nvSpPr>
      <xdr:spPr>
        <a:xfrm>
          <a:off x="4902200" y="10975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146575</xdr:rowOff>
    </xdr:from>
    <xdr:ext cx="762000" cy="259045"/>
    <xdr:sp macro="" textlink="">
      <xdr:nvSpPr>
        <xdr:cNvPr id="149" name="財政構造の弾力性該当値テキスト">
          <a:extLst>
            <a:ext uri="{FF2B5EF4-FFF2-40B4-BE49-F238E27FC236}">
              <a16:creationId xmlns:a16="http://schemas.microsoft.com/office/drawing/2014/main" id="{00000000-0008-0000-0300-000095000000}"/>
            </a:ext>
          </a:extLst>
        </xdr:cNvPr>
        <xdr:cNvSpPr txBox="1"/>
      </xdr:nvSpPr>
      <xdr:spPr>
        <a:xfrm>
          <a:off x="5041900" y="10947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150368</xdr:rowOff>
    </xdr:from>
    <xdr:to>
      <xdr:col>19</xdr:col>
      <xdr:colOff>184150</xdr:colOff>
      <xdr:row>64</xdr:row>
      <xdr:rowOff>80518</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064000" y="10951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65295</xdr:rowOff>
    </xdr:from>
    <xdr:ext cx="7366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3733800" y="110380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143002</xdr:rowOff>
    </xdr:from>
    <xdr:to>
      <xdr:col>15</xdr:col>
      <xdr:colOff>133350</xdr:colOff>
      <xdr:row>65</xdr:row>
      <xdr:rowOff>73152</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3175000" y="11115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57929</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2844800" y="11202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20066</xdr:rowOff>
    </xdr:from>
    <xdr:to>
      <xdr:col>11</xdr:col>
      <xdr:colOff>82550</xdr:colOff>
      <xdr:row>63</xdr:row>
      <xdr:rowOff>121666</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2286000" y="10821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106443</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1955800" y="10907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165100</xdr:rowOff>
    </xdr:from>
    <xdr:to>
      <xdr:col>7</xdr:col>
      <xdr:colOff>31750</xdr:colOff>
      <xdr:row>62</xdr:row>
      <xdr:rowOff>95250</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1397000" y="1062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105427</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066800" y="1039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a:extLst>
            <a:ext uri="{FF2B5EF4-FFF2-40B4-BE49-F238E27FC236}">
              <a16:creationId xmlns:a16="http://schemas.microsoft.com/office/drawing/2014/main" id="{00000000-0008-0000-0300-00009E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[422,830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は前年度と比較して２１４，３１８千円の増額となり、物件費は前年度と比較して８１，７７０千円の減額となった。会計年度任用職員制度による人件費の増となるが、その分を加味しても近年人件費の増額が続いており、類似団体と比較しても高い水準となっており、改善が必要である。</a:t>
          </a:r>
        </a:p>
      </xdr:txBody>
    </xdr:sp>
    <xdr:clientData/>
  </xdr:twoCellAnchor>
  <xdr:oneCellAnchor>
    <xdr:from>
      <xdr:col>3</xdr:col>
      <xdr:colOff>95250</xdr:colOff>
      <xdr:row>77</xdr:row>
      <xdr:rowOff>6350</xdr:rowOff>
    </xdr:from>
    <xdr:ext cx="349839" cy="225703"/>
    <xdr:sp macro="" textlink="">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a:extLst>
            <a:ext uri="{FF2B5EF4-FFF2-40B4-BE49-F238E27FC236}">
              <a16:creationId xmlns:a16="http://schemas.microsoft.com/office/drawing/2014/main" id="{00000000-0008-0000-0300-0000AC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4" name="人件費・物件費等の状況グラフ枠">
          <a:extLst>
            <a:ext uri="{FF2B5EF4-FFF2-40B4-BE49-F238E27FC236}">
              <a16:creationId xmlns:a16="http://schemas.microsoft.com/office/drawing/2014/main" id="{00000000-0008-0000-0300-0000B8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62433</xdr:rowOff>
    </xdr:from>
    <xdr:to>
      <xdr:col>23</xdr:col>
      <xdr:colOff>133350</xdr:colOff>
      <xdr:row>88</xdr:row>
      <xdr:rowOff>9497</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flipV="1">
          <a:off x="4953000" y="13778433"/>
          <a:ext cx="0" cy="13186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87</xdr:row>
      <xdr:rowOff>153024</xdr:rowOff>
    </xdr:from>
    <xdr:ext cx="762000" cy="259045"/>
    <xdr:sp macro="" textlink="">
      <xdr:nvSpPr>
        <xdr:cNvPr id="186" name="人件費・物件費等の状況最小値テキスト">
          <a:extLst>
            <a:ext uri="{FF2B5EF4-FFF2-40B4-BE49-F238E27FC236}">
              <a16:creationId xmlns:a16="http://schemas.microsoft.com/office/drawing/2014/main" id="{00000000-0008-0000-0300-0000BA000000}"/>
            </a:ext>
          </a:extLst>
        </xdr:cNvPr>
        <xdr:cNvSpPr txBox="1"/>
      </xdr:nvSpPr>
      <xdr:spPr>
        <a:xfrm>
          <a:off x="5041900" y="15069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703,936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9497</xdr:rowOff>
    </xdr:from>
    <xdr:to>
      <xdr:col>24</xdr:col>
      <xdr:colOff>12700</xdr:colOff>
      <xdr:row>88</xdr:row>
      <xdr:rowOff>9497</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4864100" y="15097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148810</xdr:rowOff>
    </xdr:from>
    <xdr:ext cx="762000" cy="259045"/>
    <xdr:sp macro="" textlink="">
      <xdr:nvSpPr>
        <xdr:cNvPr id="188" name="人件費・物件費等の状況最大値テキスト">
          <a:extLst>
            <a:ext uri="{FF2B5EF4-FFF2-40B4-BE49-F238E27FC236}">
              <a16:creationId xmlns:a16="http://schemas.microsoft.com/office/drawing/2014/main" id="{00000000-0008-0000-0300-0000BC000000}"/>
            </a:ext>
          </a:extLst>
        </xdr:cNvPr>
        <xdr:cNvSpPr txBox="1"/>
      </xdr:nvSpPr>
      <xdr:spPr>
        <a:xfrm>
          <a:off x="5041900" y="13521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157,453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62433</xdr:rowOff>
    </xdr:from>
    <xdr:to>
      <xdr:col>24</xdr:col>
      <xdr:colOff>12700</xdr:colOff>
      <xdr:row>80</xdr:row>
      <xdr:rowOff>62433</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4864100" y="13778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112116</xdr:rowOff>
    </xdr:from>
    <xdr:to>
      <xdr:col>23</xdr:col>
      <xdr:colOff>133350</xdr:colOff>
      <xdr:row>84</xdr:row>
      <xdr:rowOff>16988</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114800" y="14342466"/>
          <a:ext cx="838200" cy="76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80735</xdr:rowOff>
    </xdr:from>
    <xdr:ext cx="762000" cy="259045"/>
    <xdr:sp macro="" textlink="">
      <xdr:nvSpPr>
        <xdr:cNvPr id="191" name="人件費・物件費等の状況平均値テキスト">
          <a:extLst>
            <a:ext uri="{FF2B5EF4-FFF2-40B4-BE49-F238E27FC236}">
              <a16:creationId xmlns:a16="http://schemas.microsoft.com/office/drawing/2014/main" id="{00000000-0008-0000-0300-0000BF000000}"/>
            </a:ext>
          </a:extLst>
        </xdr:cNvPr>
        <xdr:cNvSpPr txBox="1"/>
      </xdr:nvSpPr>
      <xdr:spPr>
        <a:xfrm>
          <a:off x="5041900" y="139681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321,346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64208</xdr:rowOff>
    </xdr:from>
    <xdr:to>
      <xdr:col>23</xdr:col>
      <xdr:colOff>184150</xdr:colOff>
      <xdr:row>82</xdr:row>
      <xdr:rowOff>165808</xdr:rowOff>
    </xdr:to>
    <xdr:sp macro="" textlink="">
      <xdr:nvSpPr>
        <xdr:cNvPr id="192" name="フローチャート: 判断 191">
          <a:extLst>
            <a:ext uri="{FF2B5EF4-FFF2-40B4-BE49-F238E27FC236}">
              <a16:creationId xmlns:a16="http://schemas.microsoft.com/office/drawing/2014/main" id="{00000000-0008-0000-0300-0000C0000000}"/>
            </a:ext>
          </a:extLst>
        </xdr:cNvPr>
        <xdr:cNvSpPr/>
      </xdr:nvSpPr>
      <xdr:spPr>
        <a:xfrm>
          <a:off x="4902200" y="14123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112116</xdr:rowOff>
    </xdr:from>
    <xdr:to>
      <xdr:col>19</xdr:col>
      <xdr:colOff>133350</xdr:colOff>
      <xdr:row>83</xdr:row>
      <xdr:rowOff>123237</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flipV="1">
          <a:off x="3225800" y="14342466"/>
          <a:ext cx="889000" cy="11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3195</xdr:rowOff>
    </xdr:from>
    <xdr:to>
      <xdr:col>19</xdr:col>
      <xdr:colOff>184150</xdr:colOff>
      <xdr:row>82</xdr:row>
      <xdr:rowOff>104795</xdr:rowOff>
    </xdr:to>
    <xdr:sp macro="" textlink="">
      <xdr:nvSpPr>
        <xdr:cNvPr id="194" name="フローチャート: 判断 193">
          <a:extLst>
            <a:ext uri="{FF2B5EF4-FFF2-40B4-BE49-F238E27FC236}">
              <a16:creationId xmlns:a16="http://schemas.microsoft.com/office/drawing/2014/main" id="{00000000-0008-0000-0300-0000C2000000}"/>
            </a:ext>
          </a:extLst>
        </xdr:cNvPr>
        <xdr:cNvSpPr/>
      </xdr:nvSpPr>
      <xdr:spPr>
        <a:xfrm>
          <a:off x="4064000" y="140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114972</xdr:rowOff>
    </xdr:from>
    <xdr:ext cx="736600" cy="259045"/>
    <xdr:sp macro="" textlink="">
      <xdr:nvSpPr>
        <xdr:cNvPr id="195" name="テキスト ボックス 194">
          <a:extLst>
            <a:ext uri="{FF2B5EF4-FFF2-40B4-BE49-F238E27FC236}">
              <a16:creationId xmlns:a16="http://schemas.microsoft.com/office/drawing/2014/main" id="{00000000-0008-0000-0300-0000C3000000}"/>
            </a:ext>
          </a:extLst>
        </xdr:cNvPr>
        <xdr:cNvSpPr txBox="1"/>
      </xdr:nvSpPr>
      <xdr:spPr>
        <a:xfrm>
          <a:off x="3733800" y="138309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67856</xdr:rowOff>
    </xdr:from>
    <xdr:to>
      <xdr:col>15</xdr:col>
      <xdr:colOff>82550</xdr:colOff>
      <xdr:row>83</xdr:row>
      <xdr:rowOff>123237</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2336800" y="14298206"/>
          <a:ext cx="889000" cy="55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150957</xdr:rowOff>
    </xdr:from>
    <xdr:to>
      <xdr:col>15</xdr:col>
      <xdr:colOff>133350</xdr:colOff>
      <xdr:row>82</xdr:row>
      <xdr:rowOff>81107</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3175000" y="14038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91284</xdr:rowOff>
    </xdr:from>
    <xdr:ext cx="7620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2844800" y="13807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16587</xdr:rowOff>
    </xdr:from>
    <xdr:to>
      <xdr:col>11</xdr:col>
      <xdr:colOff>31750</xdr:colOff>
      <xdr:row>83</xdr:row>
      <xdr:rowOff>67856</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1447800" y="14246937"/>
          <a:ext cx="889000" cy="51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136382</xdr:rowOff>
    </xdr:from>
    <xdr:to>
      <xdr:col>11</xdr:col>
      <xdr:colOff>82550</xdr:colOff>
      <xdr:row>82</xdr:row>
      <xdr:rowOff>66532</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2286000" y="14023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76709</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1955800" y="13792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110520</xdr:rowOff>
    </xdr:from>
    <xdr:to>
      <xdr:col>7</xdr:col>
      <xdr:colOff>31750</xdr:colOff>
      <xdr:row>82</xdr:row>
      <xdr:rowOff>40670</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1397000" y="13997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50847</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1066800" y="13766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137638</xdr:rowOff>
    </xdr:from>
    <xdr:to>
      <xdr:col>23</xdr:col>
      <xdr:colOff>184150</xdr:colOff>
      <xdr:row>84</xdr:row>
      <xdr:rowOff>67788</xdr:rowOff>
    </xdr:to>
    <xdr:sp macro="" textlink="">
      <xdr:nvSpPr>
        <xdr:cNvPr id="209" name="楕円 208">
          <a:extLst>
            <a:ext uri="{FF2B5EF4-FFF2-40B4-BE49-F238E27FC236}">
              <a16:creationId xmlns:a16="http://schemas.microsoft.com/office/drawing/2014/main" id="{00000000-0008-0000-0300-0000D1000000}"/>
            </a:ext>
          </a:extLst>
        </xdr:cNvPr>
        <xdr:cNvSpPr/>
      </xdr:nvSpPr>
      <xdr:spPr>
        <a:xfrm>
          <a:off x="4902200" y="14367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109715</xdr:rowOff>
    </xdr:from>
    <xdr:ext cx="762000" cy="259045"/>
    <xdr:sp macro="" textlink="">
      <xdr:nvSpPr>
        <xdr:cNvPr id="210" name="人件費・物件費等の状況該当値テキスト">
          <a:extLst>
            <a:ext uri="{FF2B5EF4-FFF2-40B4-BE49-F238E27FC236}">
              <a16:creationId xmlns:a16="http://schemas.microsoft.com/office/drawing/2014/main" id="{00000000-0008-0000-0300-0000D2000000}"/>
            </a:ext>
          </a:extLst>
        </xdr:cNvPr>
        <xdr:cNvSpPr txBox="1"/>
      </xdr:nvSpPr>
      <xdr:spPr>
        <a:xfrm>
          <a:off x="5041900" y="14340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422,830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61316</xdr:rowOff>
    </xdr:from>
    <xdr:to>
      <xdr:col>19</xdr:col>
      <xdr:colOff>184150</xdr:colOff>
      <xdr:row>83</xdr:row>
      <xdr:rowOff>162916</xdr:rowOff>
    </xdr:to>
    <xdr:sp macro="" textlink="">
      <xdr:nvSpPr>
        <xdr:cNvPr id="211" name="楕円 210">
          <a:extLst>
            <a:ext uri="{FF2B5EF4-FFF2-40B4-BE49-F238E27FC236}">
              <a16:creationId xmlns:a16="http://schemas.microsoft.com/office/drawing/2014/main" id="{00000000-0008-0000-0300-0000D3000000}"/>
            </a:ext>
          </a:extLst>
        </xdr:cNvPr>
        <xdr:cNvSpPr/>
      </xdr:nvSpPr>
      <xdr:spPr>
        <a:xfrm>
          <a:off x="4064000" y="14291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147693</xdr:rowOff>
    </xdr:from>
    <xdr:ext cx="7366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733800" y="143780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72437</xdr:rowOff>
    </xdr:from>
    <xdr:to>
      <xdr:col>15</xdr:col>
      <xdr:colOff>133350</xdr:colOff>
      <xdr:row>84</xdr:row>
      <xdr:rowOff>2587</xdr:rowOff>
    </xdr:to>
    <xdr:sp macro="" textlink="">
      <xdr:nvSpPr>
        <xdr:cNvPr id="213" name="楕円 212">
          <a:extLst>
            <a:ext uri="{FF2B5EF4-FFF2-40B4-BE49-F238E27FC236}">
              <a16:creationId xmlns:a16="http://schemas.microsoft.com/office/drawing/2014/main" id="{00000000-0008-0000-0300-0000D5000000}"/>
            </a:ext>
          </a:extLst>
        </xdr:cNvPr>
        <xdr:cNvSpPr/>
      </xdr:nvSpPr>
      <xdr:spPr>
        <a:xfrm>
          <a:off x="3175000" y="14302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158814</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2844800" y="14389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17056</xdr:rowOff>
    </xdr:from>
    <xdr:to>
      <xdr:col>11</xdr:col>
      <xdr:colOff>82550</xdr:colOff>
      <xdr:row>83</xdr:row>
      <xdr:rowOff>118656</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2286000" y="14247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103433</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1955800" y="14333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137237</xdr:rowOff>
    </xdr:from>
    <xdr:to>
      <xdr:col>7</xdr:col>
      <xdr:colOff>31750</xdr:colOff>
      <xdr:row>83</xdr:row>
      <xdr:rowOff>67387</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1397000" y="14196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52164</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1066800" y="14282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9" name="正方形/長方形 218">
          <a:extLst>
            <a:ext uri="{FF2B5EF4-FFF2-40B4-BE49-F238E27FC236}">
              <a16:creationId xmlns:a16="http://schemas.microsoft.com/office/drawing/2014/main" id="{00000000-0008-0000-0300-0000DB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1" name="テキスト ボックス 230">
          <a:extLst>
            <a:ext uri="{FF2B5EF4-FFF2-40B4-BE49-F238E27FC236}">
              <a16:creationId xmlns:a16="http://schemas.microsoft.com/office/drawing/2014/main" id="{00000000-0008-0000-0300-0000E7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類似団体と同水準の数値となっており、給与制度については、ほぼ国に準拠している。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2" name="直線コネクタ 231">
          <a:extLst>
            <a:ext uri="{FF2B5EF4-FFF2-40B4-BE49-F238E27FC236}">
              <a16:creationId xmlns:a16="http://schemas.microsoft.com/office/drawing/2014/main" id="{00000000-0008-0000-0300-0000E8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3" name="テキスト ボックス 232">
          <a:extLst>
            <a:ext uri="{FF2B5EF4-FFF2-40B4-BE49-F238E27FC236}">
              <a16:creationId xmlns:a16="http://schemas.microsoft.com/office/drawing/2014/main" id="{00000000-0008-0000-0300-0000E9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4" name="直線コネクタ 233">
          <a:extLst>
            <a:ext uri="{FF2B5EF4-FFF2-40B4-BE49-F238E27FC236}">
              <a16:creationId xmlns:a16="http://schemas.microsoft.com/office/drawing/2014/main" id="{00000000-0008-0000-0300-0000EA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5" name="テキスト ボックス 234">
          <a:extLst>
            <a:ext uri="{FF2B5EF4-FFF2-40B4-BE49-F238E27FC236}">
              <a16:creationId xmlns:a16="http://schemas.microsoft.com/office/drawing/2014/main" id="{00000000-0008-0000-0300-0000EB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6" name="直線コネクタ 235">
          <a:extLst>
            <a:ext uri="{FF2B5EF4-FFF2-40B4-BE49-F238E27FC236}">
              <a16:creationId xmlns:a16="http://schemas.microsoft.com/office/drawing/2014/main" id="{00000000-0008-0000-0300-0000EC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6" name="給与水準   （国との比較）グラフ枠">
          <a:extLst>
            <a:ext uri="{FF2B5EF4-FFF2-40B4-BE49-F238E27FC236}">
              <a16:creationId xmlns:a16="http://schemas.microsoft.com/office/drawing/2014/main" id="{00000000-0008-0000-0300-0000F6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122343</xdr:rowOff>
    </xdr:from>
    <xdr:to>
      <xdr:col>81</xdr:col>
      <xdr:colOff>44450</xdr:colOff>
      <xdr:row>89</xdr:row>
      <xdr:rowOff>93980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flipV="1">
          <a:off x="17018000" y="14009793"/>
          <a:ext cx="0" cy="13432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66057</xdr:rowOff>
    </xdr:from>
    <xdr:ext cx="762000" cy="259045"/>
    <xdr:sp macro="" textlink="">
      <xdr:nvSpPr>
        <xdr:cNvPr id="248" name="給与水準   （国との比較）最小値テキスト">
          <a:extLst>
            <a:ext uri="{FF2B5EF4-FFF2-40B4-BE49-F238E27FC236}">
              <a16:creationId xmlns:a16="http://schemas.microsoft.com/office/drawing/2014/main" id="{00000000-0008-0000-0300-0000F8000000}"/>
            </a:ext>
          </a:extLst>
        </xdr:cNvPr>
        <xdr:cNvSpPr txBox="1"/>
      </xdr:nvSpPr>
      <xdr:spPr>
        <a:xfrm>
          <a:off x="17106900" y="1532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93980</xdr:rowOff>
    </xdr:from>
    <xdr:to>
      <xdr:col>81</xdr:col>
      <xdr:colOff>133350</xdr:colOff>
      <xdr:row>89</xdr:row>
      <xdr:rowOff>93980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6929100" y="1535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37270</xdr:rowOff>
    </xdr:from>
    <xdr:ext cx="762000" cy="259045"/>
    <xdr:sp macro="" textlink="">
      <xdr:nvSpPr>
        <xdr:cNvPr id="250" name="給与水準   （国との比較）最大値テキスト">
          <a:extLst>
            <a:ext uri="{FF2B5EF4-FFF2-40B4-BE49-F238E27FC236}">
              <a16:creationId xmlns:a16="http://schemas.microsoft.com/office/drawing/2014/main" id="{00000000-0008-0000-0300-0000FA000000}"/>
            </a:ext>
          </a:extLst>
        </xdr:cNvPr>
        <xdr:cNvSpPr txBox="1"/>
      </xdr:nvSpPr>
      <xdr:spPr>
        <a:xfrm>
          <a:off x="17106900" y="13753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122343</xdr:rowOff>
    </xdr:from>
    <xdr:to>
      <xdr:col>81</xdr:col>
      <xdr:colOff>133350</xdr:colOff>
      <xdr:row>81</xdr:row>
      <xdr:rowOff>122343</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6929100" y="140097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96096</xdr:rowOff>
    </xdr:from>
    <xdr:to>
      <xdr:col>81</xdr:col>
      <xdr:colOff>44450</xdr:colOff>
      <xdr:row>85</xdr:row>
      <xdr:rowOff>104139</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179800" y="14669346"/>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69866</xdr:rowOff>
    </xdr:from>
    <xdr:ext cx="762000" cy="259045"/>
    <xdr:sp macro="" textlink="">
      <xdr:nvSpPr>
        <xdr:cNvPr id="253" name="給与水準   （国との比較）平均値テキスト">
          <a:extLst>
            <a:ext uri="{FF2B5EF4-FFF2-40B4-BE49-F238E27FC236}">
              <a16:creationId xmlns:a16="http://schemas.microsoft.com/office/drawing/2014/main" id="{00000000-0008-0000-0300-0000FD000000}"/>
            </a:ext>
          </a:extLst>
        </xdr:cNvPr>
        <xdr:cNvSpPr txBox="1"/>
      </xdr:nvSpPr>
      <xdr:spPr>
        <a:xfrm>
          <a:off x="17106900" y="144716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53339</xdr:rowOff>
    </xdr:from>
    <xdr:to>
      <xdr:col>81</xdr:col>
      <xdr:colOff>95250</xdr:colOff>
      <xdr:row>85</xdr:row>
      <xdr:rowOff>154939</xdr:rowOff>
    </xdr:to>
    <xdr:sp macro="" textlink="">
      <xdr:nvSpPr>
        <xdr:cNvPr id="254" name="フローチャート: 判断 253">
          <a:extLst>
            <a:ext uri="{FF2B5EF4-FFF2-40B4-BE49-F238E27FC236}">
              <a16:creationId xmlns:a16="http://schemas.microsoft.com/office/drawing/2014/main" id="{00000000-0008-0000-0300-0000FE000000}"/>
            </a:ext>
          </a:extLst>
        </xdr:cNvPr>
        <xdr:cNvSpPr/>
      </xdr:nvSpPr>
      <xdr:spPr>
        <a:xfrm>
          <a:off x="16967200" y="14626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96096</xdr:rowOff>
    </xdr:from>
    <xdr:to>
      <xdr:col>77</xdr:col>
      <xdr:colOff>44450</xdr:colOff>
      <xdr:row>86</xdr:row>
      <xdr:rowOff>45296</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flipV="1">
          <a:off x="15290800" y="14669346"/>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61384</xdr:rowOff>
    </xdr:from>
    <xdr:to>
      <xdr:col>77</xdr:col>
      <xdr:colOff>95250</xdr:colOff>
      <xdr:row>85</xdr:row>
      <xdr:rowOff>162984</xdr:rowOff>
    </xdr:to>
    <xdr:sp macro="" textlink="">
      <xdr:nvSpPr>
        <xdr:cNvPr id="256" name="フローチャート: 判断 255">
          <a:extLst>
            <a:ext uri="{FF2B5EF4-FFF2-40B4-BE49-F238E27FC236}">
              <a16:creationId xmlns:a16="http://schemas.microsoft.com/office/drawing/2014/main" id="{00000000-0008-0000-0300-000000010000}"/>
            </a:ext>
          </a:extLst>
        </xdr:cNvPr>
        <xdr:cNvSpPr/>
      </xdr:nvSpPr>
      <xdr:spPr>
        <a:xfrm>
          <a:off x="16129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147761</xdr:rowOff>
    </xdr:from>
    <xdr:ext cx="736600" cy="259045"/>
    <xdr:sp macro="" textlink="">
      <xdr:nvSpPr>
        <xdr:cNvPr id="257" name="テキスト ボックス 256">
          <a:extLst>
            <a:ext uri="{FF2B5EF4-FFF2-40B4-BE49-F238E27FC236}">
              <a16:creationId xmlns:a16="http://schemas.microsoft.com/office/drawing/2014/main" id="{00000000-0008-0000-0300-000001010000}"/>
            </a:ext>
          </a:extLst>
        </xdr:cNvPr>
        <xdr:cNvSpPr txBox="1"/>
      </xdr:nvSpPr>
      <xdr:spPr>
        <a:xfrm>
          <a:off x="15798800" y="147210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45296</xdr:rowOff>
    </xdr:from>
    <xdr:to>
      <xdr:col>72</xdr:col>
      <xdr:colOff>203200</xdr:colOff>
      <xdr:row>86</xdr:row>
      <xdr:rowOff>53339</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flipV="1">
          <a:off x="14401800" y="14789996"/>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61384</xdr:rowOff>
    </xdr:from>
    <xdr:to>
      <xdr:col>73</xdr:col>
      <xdr:colOff>44450</xdr:colOff>
      <xdr:row>85</xdr:row>
      <xdr:rowOff>162984</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5240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1711</xdr:rowOff>
    </xdr:from>
    <xdr:ext cx="7620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4909800" y="14403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144357</xdr:rowOff>
    </xdr:from>
    <xdr:to>
      <xdr:col>68</xdr:col>
      <xdr:colOff>152400</xdr:colOff>
      <xdr:row>86</xdr:row>
      <xdr:rowOff>53339</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3512800" y="14717607"/>
          <a:ext cx="889000" cy="80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69427</xdr:rowOff>
    </xdr:from>
    <xdr:to>
      <xdr:col>68</xdr:col>
      <xdr:colOff>203200</xdr:colOff>
      <xdr:row>85</xdr:row>
      <xdr:rowOff>171027</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4351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9754</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4020800" y="14411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69427</xdr:rowOff>
    </xdr:from>
    <xdr:to>
      <xdr:col>64</xdr:col>
      <xdr:colOff>152400</xdr:colOff>
      <xdr:row>85</xdr:row>
      <xdr:rowOff>171027</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3462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9754</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3131800" y="14411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53339</xdr:rowOff>
    </xdr:from>
    <xdr:to>
      <xdr:col>81</xdr:col>
      <xdr:colOff>95250</xdr:colOff>
      <xdr:row>85</xdr:row>
      <xdr:rowOff>154939</xdr:rowOff>
    </xdr:to>
    <xdr:sp macro="" textlink="">
      <xdr:nvSpPr>
        <xdr:cNvPr id="271" name="楕円 270">
          <a:extLst>
            <a:ext uri="{FF2B5EF4-FFF2-40B4-BE49-F238E27FC236}">
              <a16:creationId xmlns:a16="http://schemas.microsoft.com/office/drawing/2014/main" id="{00000000-0008-0000-0300-00000F010000}"/>
            </a:ext>
          </a:extLst>
        </xdr:cNvPr>
        <xdr:cNvSpPr/>
      </xdr:nvSpPr>
      <xdr:spPr>
        <a:xfrm>
          <a:off x="16967200" y="14626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25416</xdr:rowOff>
    </xdr:from>
    <xdr:ext cx="762000" cy="259045"/>
    <xdr:sp macro="" textlink="">
      <xdr:nvSpPr>
        <xdr:cNvPr id="272" name="給与水準   （国との比較）該当値テキスト">
          <a:extLst>
            <a:ext uri="{FF2B5EF4-FFF2-40B4-BE49-F238E27FC236}">
              <a16:creationId xmlns:a16="http://schemas.microsoft.com/office/drawing/2014/main" id="{00000000-0008-0000-0300-000010010000}"/>
            </a:ext>
          </a:extLst>
        </xdr:cNvPr>
        <xdr:cNvSpPr txBox="1"/>
      </xdr:nvSpPr>
      <xdr:spPr>
        <a:xfrm>
          <a:off x="17106900" y="14598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45296</xdr:rowOff>
    </xdr:from>
    <xdr:to>
      <xdr:col>77</xdr:col>
      <xdr:colOff>95250</xdr:colOff>
      <xdr:row>85</xdr:row>
      <xdr:rowOff>146896</xdr:rowOff>
    </xdr:to>
    <xdr:sp macro="" textlink="">
      <xdr:nvSpPr>
        <xdr:cNvPr id="273" name="楕円 272">
          <a:extLst>
            <a:ext uri="{FF2B5EF4-FFF2-40B4-BE49-F238E27FC236}">
              <a16:creationId xmlns:a16="http://schemas.microsoft.com/office/drawing/2014/main" id="{00000000-0008-0000-0300-000011010000}"/>
            </a:ext>
          </a:extLst>
        </xdr:cNvPr>
        <xdr:cNvSpPr/>
      </xdr:nvSpPr>
      <xdr:spPr>
        <a:xfrm>
          <a:off x="16129000" y="1461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157073</xdr:rowOff>
    </xdr:from>
    <xdr:ext cx="7366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798800" y="143874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165946</xdr:rowOff>
    </xdr:from>
    <xdr:to>
      <xdr:col>73</xdr:col>
      <xdr:colOff>44450</xdr:colOff>
      <xdr:row>86</xdr:row>
      <xdr:rowOff>96096</xdr:rowOff>
    </xdr:to>
    <xdr:sp macro="" textlink="">
      <xdr:nvSpPr>
        <xdr:cNvPr id="275" name="楕円 274">
          <a:extLst>
            <a:ext uri="{FF2B5EF4-FFF2-40B4-BE49-F238E27FC236}">
              <a16:creationId xmlns:a16="http://schemas.microsoft.com/office/drawing/2014/main" id="{00000000-0008-0000-0300-000013010000}"/>
            </a:ext>
          </a:extLst>
        </xdr:cNvPr>
        <xdr:cNvSpPr/>
      </xdr:nvSpPr>
      <xdr:spPr>
        <a:xfrm>
          <a:off x="15240000" y="14739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80873</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4909800" y="14825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2539</xdr:rowOff>
    </xdr:from>
    <xdr:to>
      <xdr:col>68</xdr:col>
      <xdr:colOff>203200</xdr:colOff>
      <xdr:row>86</xdr:row>
      <xdr:rowOff>104139</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4351000" y="14747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88916</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4020800" y="14833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93557</xdr:rowOff>
    </xdr:from>
    <xdr:to>
      <xdr:col>64</xdr:col>
      <xdr:colOff>152400</xdr:colOff>
      <xdr:row>86</xdr:row>
      <xdr:rowOff>23707</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3462000" y="14666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8484</xdr:rowOff>
    </xdr:from>
    <xdr:ext cx="7620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3131800" y="14753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1" name="正方形/長方形 280">
          <a:extLst>
            <a:ext uri="{FF2B5EF4-FFF2-40B4-BE49-F238E27FC236}">
              <a16:creationId xmlns:a16="http://schemas.microsoft.com/office/drawing/2014/main" id="{00000000-0008-0000-0300-000019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[21.88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3" name="テキスト ボックス 292">
          <a:extLst>
            <a:ext uri="{FF2B5EF4-FFF2-40B4-BE49-F238E27FC236}">
              <a16:creationId xmlns:a16="http://schemas.microsoft.com/office/drawing/2014/main" id="{00000000-0008-0000-0300-000025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課の統合やグループ制の導入により組織改革を進めているが、類似団体と比較すると高い水準であり、改善する必要がある。</a:t>
          </a:r>
        </a:p>
      </xdr:txBody>
    </xdr:sp>
    <xdr:clientData/>
  </xdr:twoCellAnchor>
  <xdr:oneCellAnchor>
    <xdr:from>
      <xdr:col>61</xdr:col>
      <xdr:colOff>6350</xdr:colOff>
      <xdr:row>54</xdr:row>
      <xdr:rowOff>139700</xdr:rowOff>
    </xdr:from>
    <xdr:ext cx="349839" cy="225703"/>
    <xdr:sp macro="" textlink="">
      <xdr:nvSpPr>
        <xdr:cNvPr id="294" name="テキスト ボックス 293">
          <a:extLst>
            <a:ext uri="{FF2B5EF4-FFF2-40B4-BE49-F238E27FC236}">
              <a16:creationId xmlns:a16="http://schemas.microsoft.com/office/drawing/2014/main" id="{00000000-0008-0000-0300-000026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5" name="直線コネクタ 294">
          <a:extLst>
            <a:ext uri="{FF2B5EF4-FFF2-40B4-BE49-F238E27FC236}">
              <a16:creationId xmlns:a16="http://schemas.microsoft.com/office/drawing/2014/main" id="{00000000-0008-0000-0300-000027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297" name="直線コネクタ 296">
          <a:extLst>
            <a:ext uri="{FF2B5EF4-FFF2-40B4-BE49-F238E27FC236}">
              <a16:creationId xmlns:a16="http://schemas.microsoft.com/office/drawing/2014/main" id="{00000000-0008-0000-0300-000029010000}"/>
            </a:ext>
          </a:extLst>
        </xdr:cNvPr>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299" name="直線コネクタ 298">
          <a:extLst>
            <a:ext uri="{FF2B5EF4-FFF2-40B4-BE49-F238E27FC236}">
              <a16:creationId xmlns:a16="http://schemas.microsoft.com/office/drawing/2014/main" id="{00000000-0008-0000-0300-00002B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05" name="定員管理の状況グラフ枠">
          <a:extLst>
            <a:ext uri="{FF2B5EF4-FFF2-40B4-BE49-F238E27FC236}">
              <a16:creationId xmlns:a16="http://schemas.microsoft.com/office/drawing/2014/main" id="{00000000-0008-0000-0300-000031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150526</xdr:rowOff>
    </xdr:from>
    <xdr:to>
      <xdr:col>81</xdr:col>
      <xdr:colOff>44450</xdr:colOff>
      <xdr:row>66</xdr:row>
      <xdr:rowOff>8350</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flipV="1">
          <a:off x="17018000" y="10094626"/>
          <a:ext cx="0" cy="12294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151877</xdr:rowOff>
    </xdr:from>
    <xdr:ext cx="762000" cy="259045"/>
    <xdr:sp macro="" textlink="">
      <xdr:nvSpPr>
        <xdr:cNvPr id="307" name="定員管理の状況最小値テキスト">
          <a:extLst>
            <a:ext uri="{FF2B5EF4-FFF2-40B4-BE49-F238E27FC236}">
              <a16:creationId xmlns:a16="http://schemas.microsoft.com/office/drawing/2014/main" id="{00000000-0008-0000-0300-000033010000}"/>
            </a:ext>
          </a:extLst>
        </xdr:cNvPr>
        <xdr:cNvSpPr txBox="1"/>
      </xdr:nvSpPr>
      <xdr:spPr>
        <a:xfrm>
          <a:off x="17106900" y="11296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8350</xdr:rowOff>
    </xdr:from>
    <xdr:to>
      <xdr:col>81</xdr:col>
      <xdr:colOff>133350</xdr:colOff>
      <xdr:row>66</xdr:row>
      <xdr:rowOff>8350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6929100" y="1132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65453</xdr:rowOff>
    </xdr:from>
    <xdr:ext cx="762000" cy="259045"/>
    <xdr:sp macro="" textlink="">
      <xdr:nvSpPr>
        <xdr:cNvPr id="309" name="定員管理の状況最大値テキスト">
          <a:extLst>
            <a:ext uri="{FF2B5EF4-FFF2-40B4-BE49-F238E27FC236}">
              <a16:creationId xmlns:a16="http://schemas.microsoft.com/office/drawing/2014/main" id="{00000000-0008-0000-0300-000035010000}"/>
            </a:ext>
          </a:extLst>
        </xdr:cNvPr>
        <xdr:cNvSpPr txBox="1"/>
      </xdr:nvSpPr>
      <xdr:spPr>
        <a:xfrm>
          <a:off x="17106900" y="9838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150526</xdr:rowOff>
    </xdr:from>
    <xdr:to>
      <xdr:col>81</xdr:col>
      <xdr:colOff>133350</xdr:colOff>
      <xdr:row>58</xdr:row>
      <xdr:rowOff>150526</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6929100" y="10094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63627</xdr:rowOff>
    </xdr:from>
    <xdr:to>
      <xdr:col>81</xdr:col>
      <xdr:colOff>44450</xdr:colOff>
      <xdr:row>63</xdr:row>
      <xdr:rowOff>107061</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6179800" y="10864977"/>
          <a:ext cx="8382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41673</xdr:rowOff>
    </xdr:from>
    <xdr:ext cx="762000" cy="259045"/>
    <xdr:sp macro="" textlink="">
      <xdr:nvSpPr>
        <xdr:cNvPr id="312" name="定員管理の状況平均値テキスト">
          <a:extLst>
            <a:ext uri="{FF2B5EF4-FFF2-40B4-BE49-F238E27FC236}">
              <a16:creationId xmlns:a16="http://schemas.microsoft.com/office/drawing/2014/main" id="{00000000-0008-0000-0300-000038010000}"/>
            </a:ext>
          </a:extLst>
        </xdr:cNvPr>
        <xdr:cNvSpPr txBox="1"/>
      </xdr:nvSpPr>
      <xdr:spPr>
        <a:xfrm>
          <a:off x="17106900" y="103286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25146</xdr:rowOff>
    </xdr:from>
    <xdr:to>
      <xdr:col>81</xdr:col>
      <xdr:colOff>95250</xdr:colOff>
      <xdr:row>61</xdr:row>
      <xdr:rowOff>126746</xdr:rowOff>
    </xdr:to>
    <xdr:sp macro="" textlink="">
      <xdr:nvSpPr>
        <xdr:cNvPr id="313" name="フローチャート: 判断 312">
          <a:extLst>
            <a:ext uri="{FF2B5EF4-FFF2-40B4-BE49-F238E27FC236}">
              <a16:creationId xmlns:a16="http://schemas.microsoft.com/office/drawing/2014/main" id="{00000000-0008-0000-0300-000039010000}"/>
            </a:ext>
          </a:extLst>
        </xdr:cNvPr>
        <xdr:cNvSpPr/>
      </xdr:nvSpPr>
      <xdr:spPr>
        <a:xfrm>
          <a:off x="16967200" y="1048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36481</xdr:rowOff>
    </xdr:from>
    <xdr:to>
      <xdr:col>77</xdr:col>
      <xdr:colOff>44450</xdr:colOff>
      <xdr:row>63</xdr:row>
      <xdr:rowOff>63627</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5290800" y="10837831"/>
          <a:ext cx="889000" cy="27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49276</xdr:rowOff>
    </xdr:from>
    <xdr:to>
      <xdr:col>77</xdr:col>
      <xdr:colOff>95250</xdr:colOff>
      <xdr:row>61</xdr:row>
      <xdr:rowOff>150876</xdr:rowOff>
    </xdr:to>
    <xdr:sp macro="" textlink="">
      <xdr:nvSpPr>
        <xdr:cNvPr id="315" name="フローチャート: 判断 314">
          <a:extLst>
            <a:ext uri="{FF2B5EF4-FFF2-40B4-BE49-F238E27FC236}">
              <a16:creationId xmlns:a16="http://schemas.microsoft.com/office/drawing/2014/main" id="{00000000-0008-0000-0300-00003B010000}"/>
            </a:ext>
          </a:extLst>
        </xdr:cNvPr>
        <xdr:cNvSpPr/>
      </xdr:nvSpPr>
      <xdr:spPr>
        <a:xfrm>
          <a:off x="16129000" y="10507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161053</xdr:rowOff>
    </xdr:from>
    <xdr:ext cx="736600" cy="259045"/>
    <xdr:sp macro="" textlink="">
      <xdr:nvSpPr>
        <xdr:cNvPr id="316" name="テキスト ボックス 315">
          <a:extLst>
            <a:ext uri="{FF2B5EF4-FFF2-40B4-BE49-F238E27FC236}">
              <a16:creationId xmlns:a16="http://schemas.microsoft.com/office/drawing/2014/main" id="{00000000-0008-0000-0300-00003C010000}"/>
            </a:ext>
          </a:extLst>
        </xdr:cNvPr>
        <xdr:cNvSpPr txBox="1"/>
      </xdr:nvSpPr>
      <xdr:spPr>
        <a:xfrm>
          <a:off x="15798800" y="102766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20796</xdr:rowOff>
    </xdr:from>
    <xdr:to>
      <xdr:col>72</xdr:col>
      <xdr:colOff>203200</xdr:colOff>
      <xdr:row>63</xdr:row>
      <xdr:rowOff>36481</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4401800" y="10822146"/>
          <a:ext cx="889000" cy="15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30575</xdr:rowOff>
    </xdr:from>
    <xdr:to>
      <xdr:col>73</xdr:col>
      <xdr:colOff>44450</xdr:colOff>
      <xdr:row>61</xdr:row>
      <xdr:rowOff>132175</xdr:rowOff>
    </xdr:to>
    <xdr:sp macro="" textlink="">
      <xdr:nvSpPr>
        <xdr:cNvPr id="318" name="フローチャート: 判断 317">
          <a:extLst>
            <a:ext uri="{FF2B5EF4-FFF2-40B4-BE49-F238E27FC236}">
              <a16:creationId xmlns:a16="http://schemas.microsoft.com/office/drawing/2014/main" id="{00000000-0008-0000-0300-00003E010000}"/>
            </a:ext>
          </a:extLst>
        </xdr:cNvPr>
        <xdr:cNvSpPr/>
      </xdr:nvSpPr>
      <xdr:spPr>
        <a:xfrm>
          <a:off x="15240000" y="10489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142352</xdr:rowOff>
    </xdr:from>
    <xdr:ext cx="762000" cy="259045"/>
    <xdr:sp macro="" textlink="">
      <xdr:nvSpPr>
        <xdr:cNvPr id="319" name="テキスト ボックス 318">
          <a:extLst>
            <a:ext uri="{FF2B5EF4-FFF2-40B4-BE49-F238E27FC236}">
              <a16:creationId xmlns:a16="http://schemas.microsoft.com/office/drawing/2014/main" id="{00000000-0008-0000-0300-00003F010000}"/>
            </a:ext>
          </a:extLst>
        </xdr:cNvPr>
        <xdr:cNvSpPr txBox="1"/>
      </xdr:nvSpPr>
      <xdr:spPr>
        <a:xfrm>
          <a:off x="14909800" y="1025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133128</xdr:rowOff>
    </xdr:from>
    <xdr:to>
      <xdr:col>68</xdr:col>
      <xdr:colOff>152400</xdr:colOff>
      <xdr:row>63</xdr:row>
      <xdr:rowOff>20796</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3512800" y="10763028"/>
          <a:ext cx="889000" cy="59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20924</xdr:rowOff>
    </xdr:from>
    <xdr:to>
      <xdr:col>68</xdr:col>
      <xdr:colOff>203200</xdr:colOff>
      <xdr:row>61</xdr:row>
      <xdr:rowOff>122524</xdr:rowOff>
    </xdr:to>
    <xdr:sp macro="" textlink="">
      <xdr:nvSpPr>
        <xdr:cNvPr id="321" name="フローチャート: 判断 320">
          <a:extLst>
            <a:ext uri="{FF2B5EF4-FFF2-40B4-BE49-F238E27FC236}">
              <a16:creationId xmlns:a16="http://schemas.microsoft.com/office/drawing/2014/main" id="{00000000-0008-0000-0300-000041010000}"/>
            </a:ext>
          </a:extLst>
        </xdr:cNvPr>
        <xdr:cNvSpPr/>
      </xdr:nvSpPr>
      <xdr:spPr>
        <a:xfrm>
          <a:off x="14351000" y="10479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132701</xdr:rowOff>
    </xdr:from>
    <xdr:ext cx="762000" cy="259045"/>
    <xdr:sp macro="" textlink="">
      <xdr:nvSpPr>
        <xdr:cNvPr id="322" name="テキスト ボックス 321">
          <a:extLst>
            <a:ext uri="{FF2B5EF4-FFF2-40B4-BE49-F238E27FC236}">
              <a16:creationId xmlns:a16="http://schemas.microsoft.com/office/drawing/2014/main" id="{00000000-0008-0000-0300-000042010000}"/>
            </a:ext>
          </a:extLst>
        </xdr:cNvPr>
        <xdr:cNvSpPr txBox="1"/>
      </xdr:nvSpPr>
      <xdr:spPr>
        <a:xfrm>
          <a:off x="14020800" y="10248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5238</xdr:rowOff>
    </xdr:from>
    <xdr:to>
      <xdr:col>64</xdr:col>
      <xdr:colOff>152400</xdr:colOff>
      <xdr:row>61</xdr:row>
      <xdr:rowOff>106838</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3462000" y="10463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117015</xdr:rowOff>
    </xdr:from>
    <xdr:ext cx="7620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3131800" y="10232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56261</xdr:rowOff>
    </xdr:from>
    <xdr:to>
      <xdr:col>81</xdr:col>
      <xdr:colOff>95250</xdr:colOff>
      <xdr:row>63</xdr:row>
      <xdr:rowOff>157861</xdr:rowOff>
    </xdr:to>
    <xdr:sp macro="" textlink="">
      <xdr:nvSpPr>
        <xdr:cNvPr id="330" name="楕円 329">
          <a:extLst>
            <a:ext uri="{FF2B5EF4-FFF2-40B4-BE49-F238E27FC236}">
              <a16:creationId xmlns:a16="http://schemas.microsoft.com/office/drawing/2014/main" id="{00000000-0008-0000-0300-00004A010000}"/>
            </a:ext>
          </a:extLst>
        </xdr:cNvPr>
        <xdr:cNvSpPr/>
      </xdr:nvSpPr>
      <xdr:spPr>
        <a:xfrm>
          <a:off x="16967200" y="10857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28338</xdr:rowOff>
    </xdr:from>
    <xdr:ext cx="762000" cy="259045"/>
    <xdr:sp macro="" textlink="">
      <xdr:nvSpPr>
        <xdr:cNvPr id="331" name="定員管理の状況該当値テキスト">
          <a:extLst>
            <a:ext uri="{FF2B5EF4-FFF2-40B4-BE49-F238E27FC236}">
              <a16:creationId xmlns:a16="http://schemas.microsoft.com/office/drawing/2014/main" id="{00000000-0008-0000-0300-00004B010000}"/>
            </a:ext>
          </a:extLst>
        </xdr:cNvPr>
        <xdr:cNvSpPr txBox="1"/>
      </xdr:nvSpPr>
      <xdr:spPr>
        <a:xfrm>
          <a:off x="17106900" y="10829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12827</xdr:rowOff>
    </xdr:from>
    <xdr:to>
      <xdr:col>77</xdr:col>
      <xdr:colOff>95250</xdr:colOff>
      <xdr:row>63</xdr:row>
      <xdr:rowOff>114427</xdr:rowOff>
    </xdr:to>
    <xdr:sp macro="" textlink="">
      <xdr:nvSpPr>
        <xdr:cNvPr id="332" name="楕円 331">
          <a:extLst>
            <a:ext uri="{FF2B5EF4-FFF2-40B4-BE49-F238E27FC236}">
              <a16:creationId xmlns:a16="http://schemas.microsoft.com/office/drawing/2014/main" id="{00000000-0008-0000-0300-00004C010000}"/>
            </a:ext>
          </a:extLst>
        </xdr:cNvPr>
        <xdr:cNvSpPr/>
      </xdr:nvSpPr>
      <xdr:spPr>
        <a:xfrm>
          <a:off x="16129000" y="10814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99204</xdr:rowOff>
    </xdr:from>
    <xdr:ext cx="7366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5798800" y="109005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157131</xdr:rowOff>
    </xdr:from>
    <xdr:to>
      <xdr:col>73</xdr:col>
      <xdr:colOff>44450</xdr:colOff>
      <xdr:row>63</xdr:row>
      <xdr:rowOff>87281</xdr:rowOff>
    </xdr:to>
    <xdr:sp macro="" textlink="">
      <xdr:nvSpPr>
        <xdr:cNvPr id="334" name="楕円 333">
          <a:extLst>
            <a:ext uri="{FF2B5EF4-FFF2-40B4-BE49-F238E27FC236}">
              <a16:creationId xmlns:a16="http://schemas.microsoft.com/office/drawing/2014/main" id="{00000000-0008-0000-0300-00004E010000}"/>
            </a:ext>
          </a:extLst>
        </xdr:cNvPr>
        <xdr:cNvSpPr/>
      </xdr:nvSpPr>
      <xdr:spPr>
        <a:xfrm>
          <a:off x="15240000" y="10787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72058</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909800" y="10873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141446</xdr:rowOff>
    </xdr:from>
    <xdr:to>
      <xdr:col>68</xdr:col>
      <xdr:colOff>203200</xdr:colOff>
      <xdr:row>63</xdr:row>
      <xdr:rowOff>71596</xdr:rowOff>
    </xdr:to>
    <xdr:sp macro="" textlink="">
      <xdr:nvSpPr>
        <xdr:cNvPr id="336" name="楕円 335">
          <a:extLst>
            <a:ext uri="{FF2B5EF4-FFF2-40B4-BE49-F238E27FC236}">
              <a16:creationId xmlns:a16="http://schemas.microsoft.com/office/drawing/2014/main" id="{00000000-0008-0000-0300-000050010000}"/>
            </a:ext>
          </a:extLst>
        </xdr:cNvPr>
        <xdr:cNvSpPr/>
      </xdr:nvSpPr>
      <xdr:spPr>
        <a:xfrm>
          <a:off x="14351000" y="10771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56373</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020800" y="10857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82328</xdr:rowOff>
    </xdr:from>
    <xdr:to>
      <xdr:col>64</xdr:col>
      <xdr:colOff>152400</xdr:colOff>
      <xdr:row>63</xdr:row>
      <xdr:rowOff>12478</xdr:rowOff>
    </xdr:to>
    <xdr:sp macro="" textlink="">
      <xdr:nvSpPr>
        <xdr:cNvPr id="338" name="楕円 337">
          <a:extLst>
            <a:ext uri="{FF2B5EF4-FFF2-40B4-BE49-F238E27FC236}">
              <a16:creationId xmlns:a16="http://schemas.microsoft.com/office/drawing/2014/main" id="{00000000-0008-0000-0300-000052010000}"/>
            </a:ext>
          </a:extLst>
        </xdr:cNvPr>
        <xdr:cNvSpPr/>
      </xdr:nvSpPr>
      <xdr:spPr>
        <a:xfrm>
          <a:off x="13462000" y="10712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168705</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3131800" y="10798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0" name="正方形/長方形 339">
          <a:extLst>
            <a:ext uri="{FF2B5EF4-FFF2-40B4-BE49-F238E27FC236}">
              <a16:creationId xmlns:a16="http://schemas.microsoft.com/office/drawing/2014/main" id="{00000000-0008-0000-0300-000054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3" name="正方形/長方形 342">
          <a:extLst>
            <a:ext uri="{FF2B5EF4-FFF2-40B4-BE49-F238E27FC236}">
              <a16:creationId xmlns:a16="http://schemas.microsoft.com/office/drawing/2014/main" id="{00000000-0008-0000-0300-000057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4" name="正方形/長方形 343">
          <a:extLst>
            <a:ext uri="{FF2B5EF4-FFF2-40B4-BE49-F238E27FC236}">
              <a16:creationId xmlns:a16="http://schemas.microsoft.com/office/drawing/2014/main" id="{00000000-0008-0000-0300-000058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5" name="正方形/長方形 344">
          <a:extLst>
            <a:ext uri="{FF2B5EF4-FFF2-40B4-BE49-F238E27FC236}">
              <a16:creationId xmlns:a16="http://schemas.microsoft.com/office/drawing/2014/main" id="{00000000-0008-0000-0300-000059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6" name="正方形/長方形 345">
          <a:extLst>
            <a:ext uri="{FF2B5EF4-FFF2-40B4-BE49-F238E27FC236}">
              <a16:creationId xmlns:a16="http://schemas.microsoft.com/office/drawing/2014/main" id="{00000000-0008-0000-0300-00005A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大型事業があったことから前年度と比較し若干増加しているが、</a:t>
          </a:r>
          <a:r>
            <a:rPr kumimoji="1" lang="ja-JP" altLang="ja-JP" sz="1100">
              <a:solidFill>
                <a:schemeClr val="dk1"/>
              </a:solidFill>
              <a:effectLst/>
              <a:latin typeface="+mn-lt"/>
              <a:ea typeface="+mn-ea"/>
              <a:cs typeface="+mn-cs"/>
            </a:rPr>
            <a:t>近年</a:t>
          </a:r>
          <a:r>
            <a:rPr kumimoji="1" lang="ja-JP" altLang="en-US" sz="1100">
              <a:solidFill>
                <a:schemeClr val="dk1"/>
              </a:solidFill>
              <a:effectLst/>
              <a:latin typeface="+mn-lt"/>
              <a:ea typeface="+mn-ea"/>
              <a:cs typeface="+mn-cs"/>
            </a:rPr>
            <a:t>としては</a:t>
          </a:r>
          <a:r>
            <a:rPr kumimoji="1" lang="ja-JP" altLang="ja-JP" sz="1100">
              <a:solidFill>
                <a:schemeClr val="dk1"/>
              </a:solidFill>
              <a:effectLst/>
              <a:latin typeface="+mn-lt"/>
              <a:ea typeface="+mn-ea"/>
              <a:cs typeface="+mn-cs"/>
            </a:rPr>
            <a:t>地方債の借入を抑制しており、地方債残高は減少傾向にある。それに伴い、実質公債費比率も減少傾向を示している。</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4" name="直線コネクタ 353">
          <a:extLst>
            <a:ext uri="{FF2B5EF4-FFF2-40B4-BE49-F238E27FC236}">
              <a16:creationId xmlns:a16="http://schemas.microsoft.com/office/drawing/2014/main" id="{00000000-0008-0000-0300-000062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5" name="テキスト ボックス 354">
          <a:extLst>
            <a:ext uri="{FF2B5EF4-FFF2-40B4-BE49-F238E27FC236}">
              <a16:creationId xmlns:a16="http://schemas.microsoft.com/office/drawing/2014/main" id="{00000000-0008-0000-0300-000063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56" name="直線コネクタ 355">
          <a:extLst>
            <a:ext uri="{FF2B5EF4-FFF2-40B4-BE49-F238E27FC236}">
              <a16:creationId xmlns:a16="http://schemas.microsoft.com/office/drawing/2014/main" id="{00000000-0008-0000-0300-000064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58" name="直線コネクタ 357">
          <a:extLst>
            <a:ext uri="{FF2B5EF4-FFF2-40B4-BE49-F238E27FC236}">
              <a16:creationId xmlns:a16="http://schemas.microsoft.com/office/drawing/2014/main" id="{00000000-0008-0000-0300-000066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0" name="直線コネクタ 359">
          <a:extLst>
            <a:ext uri="{FF2B5EF4-FFF2-40B4-BE49-F238E27FC236}">
              <a16:creationId xmlns:a16="http://schemas.microsoft.com/office/drawing/2014/main" id="{00000000-0008-0000-0300-000068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2" name="直線コネクタ 361">
          <a:extLst>
            <a:ext uri="{FF2B5EF4-FFF2-40B4-BE49-F238E27FC236}">
              <a16:creationId xmlns:a16="http://schemas.microsoft.com/office/drawing/2014/main" id="{00000000-0008-0000-0300-00006A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公債費負担の状況グラフ枠">
          <a:extLst>
            <a:ext uri="{FF2B5EF4-FFF2-40B4-BE49-F238E27FC236}">
              <a16:creationId xmlns:a16="http://schemas.microsoft.com/office/drawing/2014/main" id="{00000000-0008-0000-0300-00006C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23622</xdr:rowOff>
    </xdr:from>
    <xdr:to>
      <xdr:col>81</xdr:col>
      <xdr:colOff>44450</xdr:colOff>
      <xdr:row>43</xdr:row>
      <xdr:rowOff>167640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flipV="1">
          <a:off x="17018000" y="6367272"/>
          <a:ext cx="0" cy="117271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139717</xdr:rowOff>
    </xdr:from>
    <xdr:ext cx="762000" cy="259045"/>
    <xdr:sp macro="" textlink="">
      <xdr:nvSpPr>
        <xdr:cNvPr id="366" name="公債費負担の状況最小値テキスト">
          <a:extLst>
            <a:ext uri="{FF2B5EF4-FFF2-40B4-BE49-F238E27FC236}">
              <a16:creationId xmlns:a16="http://schemas.microsoft.com/office/drawing/2014/main" id="{00000000-0008-0000-0300-00006E010000}"/>
            </a:ext>
          </a:extLst>
        </xdr:cNvPr>
        <xdr:cNvSpPr txBox="1"/>
      </xdr:nvSpPr>
      <xdr:spPr>
        <a:xfrm>
          <a:off x="17106900" y="7512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167640</xdr:rowOff>
    </xdr:from>
    <xdr:to>
      <xdr:col>81</xdr:col>
      <xdr:colOff>133350</xdr:colOff>
      <xdr:row>43</xdr:row>
      <xdr:rowOff>167640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6929100" y="7539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109999</xdr:rowOff>
    </xdr:from>
    <xdr:ext cx="762000" cy="259045"/>
    <xdr:sp macro="" textlink="">
      <xdr:nvSpPr>
        <xdr:cNvPr id="368" name="公債費負担の状況最大値テキスト">
          <a:extLst>
            <a:ext uri="{FF2B5EF4-FFF2-40B4-BE49-F238E27FC236}">
              <a16:creationId xmlns:a16="http://schemas.microsoft.com/office/drawing/2014/main" id="{00000000-0008-0000-0300-000070010000}"/>
            </a:ext>
          </a:extLst>
        </xdr:cNvPr>
        <xdr:cNvSpPr txBox="1"/>
      </xdr:nvSpPr>
      <xdr:spPr>
        <a:xfrm>
          <a:off x="17106900" y="6110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23622</xdr:rowOff>
    </xdr:from>
    <xdr:to>
      <xdr:col>81</xdr:col>
      <xdr:colOff>133350</xdr:colOff>
      <xdr:row>37</xdr:row>
      <xdr:rowOff>23622</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6929100" y="6367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56896</xdr:rowOff>
    </xdr:from>
    <xdr:to>
      <xdr:col>81</xdr:col>
      <xdr:colOff>44450</xdr:colOff>
      <xdr:row>41</xdr:row>
      <xdr:rowOff>76200</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6179800" y="7086346"/>
          <a:ext cx="8382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65041</xdr:rowOff>
    </xdr:from>
    <xdr:ext cx="762000" cy="259045"/>
    <xdr:sp macro="" textlink="">
      <xdr:nvSpPr>
        <xdr:cNvPr id="371" name="公債費負担の状況平均値テキスト">
          <a:extLst>
            <a:ext uri="{FF2B5EF4-FFF2-40B4-BE49-F238E27FC236}">
              <a16:creationId xmlns:a16="http://schemas.microsoft.com/office/drawing/2014/main" id="{00000000-0008-0000-0300-000073010000}"/>
            </a:ext>
          </a:extLst>
        </xdr:cNvPr>
        <xdr:cNvSpPr txBox="1"/>
      </xdr:nvSpPr>
      <xdr:spPr>
        <a:xfrm>
          <a:off x="17106900" y="709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92964</xdr:rowOff>
    </xdr:from>
    <xdr:to>
      <xdr:col>81</xdr:col>
      <xdr:colOff>95250</xdr:colOff>
      <xdr:row>42</xdr:row>
      <xdr:rowOff>23114</xdr:rowOff>
    </xdr:to>
    <xdr:sp macro="" textlink="">
      <xdr:nvSpPr>
        <xdr:cNvPr id="372" name="フローチャート: 判断 371">
          <a:extLst>
            <a:ext uri="{FF2B5EF4-FFF2-40B4-BE49-F238E27FC236}">
              <a16:creationId xmlns:a16="http://schemas.microsoft.com/office/drawing/2014/main" id="{00000000-0008-0000-0300-000074010000}"/>
            </a:ext>
          </a:extLst>
        </xdr:cNvPr>
        <xdr:cNvSpPr/>
      </xdr:nvSpPr>
      <xdr:spPr>
        <a:xfrm>
          <a:off x="16967200" y="712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56896</xdr:rowOff>
    </xdr:from>
    <xdr:to>
      <xdr:col>77</xdr:col>
      <xdr:colOff>44450</xdr:colOff>
      <xdr:row>41</xdr:row>
      <xdr:rowOff>66548</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flipV="1">
          <a:off x="15290800" y="7086346"/>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78486</xdr:rowOff>
    </xdr:from>
    <xdr:to>
      <xdr:col>77</xdr:col>
      <xdr:colOff>95250</xdr:colOff>
      <xdr:row>42</xdr:row>
      <xdr:rowOff>8636</xdr:rowOff>
    </xdr:to>
    <xdr:sp macro="" textlink="">
      <xdr:nvSpPr>
        <xdr:cNvPr id="374" name="フローチャート: 判断 373">
          <a:extLst>
            <a:ext uri="{FF2B5EF4-FFF2-40B4-BE49-F238E27FC236}">
              <a16:creationId xmlns:a16="http://schemas.microsoft.com/office/drawing/2014/main" id="{00000000-0008-0000-0300-000076010000}"/>
            </a:ext>
          </a:extLst>
        </xdr:cNvPr>
        <xdr:cNvSpPr/>
      </xdr:nvSpPr>
      <xdr:spPr>
        <a:xfrm>
          <a:off x="161290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164863</xdr:rowOff>
    </xdr:from>
    <xdr:ext cx="736600" cy="259045"/>
    <xdr:sp macro="" textlink="">
      <xdr:nvSpPr>
        <xdr:cNvPr id="375" name="テキスト ボックス 374">
          <a:extLst>
            <a:ext uri="{FF2B5EF4-FFF2-40B4-BE49-F238E27FC236}">
              <a16:creationId xmlns:a16="http://schemas.microsoft.com/office/drawing/2014/main" id="{00000000-0008-0000-0300-000077010000}"/>
            </a:ext>
          </a:extLst>
        </xdr:cNvPr>
        <xdr:cNvSpPr txBox="1"/>
      </xdr:nvSpPr>
      <xdr:spPr>
        <a:xfrm>
          <a:off x="15798800" y="71943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66548</xdr:rowOff>
    </xdr:from>
    <xdr:to>
      <xdr:col>72</xdr:col>
      <xdr:colOff>203200</xdr:colOff>
      <xdr:row>41</xdr:row>
      <xdr:rowOff>124460</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4401800" y="7095998"/>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78486</xdr:rowOff>
    </xdr:from>
    <xdr:to>
      <xdr:col>73</xdr:col>
      <xdr:colOff>44450</xdr:colOff>
      <xdr:row>42</xdr:row>
      <xdr:rowOff>8636</xdr:rowOff>
    </xdr:to>
    <xdr:sp macro="" textlink="">
      <xdr:nvSpPr>
        <xdr:cNvPr id="377" name="フローチャート: 判断 376">
          <a:extLst>
            <a:ext uri="{FF2B5EF4-FFF2-40B4-BE49-F238E27FC236}">
              <a16:creationId xmlns:a16="http://schemas.microsoft.com/office/drawing/2014/main" id="{00000000-0008-0000-0300-000079010000}"/>
            </a:ext>
          </a:extLst>
        </xdr:cNvPr>
        <xdr:cNvSpPr/>
      </xdr:nvSpPr>
      <xdr:spPr>
        <a:xfrm>
          <a:off x="152400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164863</xdr:rowOff>
    </xdr:from>
    <xdr:ext cx="762000" cy="259045"/>
    <xdr:sp macro="" textlink="">
      <xdr:nvSpPr>
        <xdr:cNvPr id="378" name="テキスト ボックス 377">
          <a:extLst>
            <a:ext uri="{FF2B5EF4-FFF2-40B4-BE49-F238E27FC236}">
              <a16:creationId xmlns:a16="http://schemas.microsoft.com/office/drawing/2014/main" id="{00000000-0008-0000-0300-00007A010000}"/>
            </a:ext>
          </a:extLst>
        </xdr:cNvPr>
        <xdr:cNvSpPr txBox="1"/>
      </xdr:nvSpPr>
      <xdr:spPr>
        <a:xfrm>
          <a:off x="14909800" y="7194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124460</xdr:rowOff>
    </xdr:from>
    <xdr:to>
      <xdr:col>68</xdr:col>
      <xdr:colOff>152400</xdr:colOff>
      <xdr:row>42</xdr:row>
      <xdr:rowOff>54356</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flipV="1">
          <a:off x="13512800" y="7153910"/>
          <a:ext cx="889000" cy="101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73660</xdr:rowOff>
    </xdr:from>
    <xdr:to>
      <xdr:col>68</xdr:col>
      <xdr:colOff>203200</xdr:colOff>
      <xdr:row>42</xdr:row>
      <xdr:rowOff>3810</xdr:rowOff>
    </xdr:to>
    <xdr:sp macro="" textlink="">
      <xdr:nvSpPr>
        <xdr:cNvPr id="380" name="フローチャート: 判断 379">
          <a:extLst>
            <a:ext uri="{FF2B5EF4-FFF2-40B4-BE49-F238E27FC236}">
              <a16:creationId xmlns:a16="http://schemas.microsoft.com/office/drawing/2014/main" id="{00000000-0008-0000-0300-00007C010000}"/>
            </a:ext>
          </a:extLst>
        </xdr:cNvPr>
        <xdr:cNvSpPr/>
      </xdr:nvSpPr>
      <xdr:spPr>
        <a:xfrm>
          <a:off x="14351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13987</xdr:rowOff>
    </xdr:from>
    <xdr:ext cx="762000" cy="259045"/>
    <xdr:sp macro="" textlink="">
      <xdr:nvSpPr>
        <xdr:cNvPr id="381" name="テキスト ボックス 380">
          <a:extLst>
            <a:ext uri="{FF2B5EF4-FFF2-40B4-BE49-F238E27FC236}">
              <a16:creationId xmlns:a16="http://schemas.microsoft.com/office/drawing/2014/main" id="{00000000-0008-0000-0300-00007D010000}"/>
            </a:ext>
          </a:extLst>
        </xdr:cNvPr>
        <xdr:cNvSpPr txBox="1"/>
      </xdr:nvSpPr>
      <xdr:spPr>
        <a:xfrm>
          <a:off x="14020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73660</xdr:rowOff>
    </xdr:from>
    <xdr:to>
      <xdr:col>64</xdr:col>
      <xdr:colOff>152400</xdr:colOff>
      <xdr:row>42</xdr:row>
      <xdr:rowOff>3810</xdr:rowOff>
    </xdr:to>
    <xdr:sp macro="" textlink="">
      <xdr:nvSpPr>
        <xdr:cNvPr id="382" name="フローチャート: 判断 381">
          <a:extLst>
            <a:ext uri="{FF2B5EF4-FFF2-40B4-BE49-F238E27FC236}">
              <a16:creationId xmlns:a16="http://schemas.microsoft.com/office/drawing/2014/main" id="{00000000-0008-0000-0300-00007E010000}"/>
            </a:ext>
          </a:extLst>
        </xdr:cNvPr>
        <xdr:cNvSpPr/>
      </xdr:nvSpPr>
      <xdr:spPr>
        <a:xfrm>
          <a:off x="13462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13987</xdr:rowOff>
    </xdr:from>
    <xdr:ext cx="762000" cy="259045"/>
    <xdr:sp macro="" textlink="">
      <xdr:nvSpPr>
        <xdr:cNvPr id="383" name="テキスト ボックス 382">
          <a:extLst>
            <a:ext uri="{FF2B5EF4-FFF2-40B4-BE49-F238E27FC236}">
              <a16:creationId xmlns:a16="http://schemas.microsoft.com/office/drawing/2014/main" id="{00000000-0008-0000-0300-00007F010000}"/>
            </a:ext>
          </a:extLst>
        </xdr:cNvPr>
        <xdr:cNvSpPr txBox="1"/>
      </xdr:nvSpPr>
      <xdr:spPr>
        <a:xfrm>
          <a:off x="13131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4" name="テキスト ボックス 383">
          <a:extLst>
            <a:ext uri="{FF2B5EF4-FFF2-40B4-BE49-F238E27FC236}">
              <a16:creationId xmlns:a16="http://schemas.microsoft.com/office/drawing/2014/main" id="{00000000-0008-0000-0300-000080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25400</xdr:rowOff>
    </xdr:from>
    <xdr:to>
      <xdr:col>81</xdr:col>
      <xdr:colOff>95250</xdr:colOff>
      <xdr:row>41</xdr:row>
      <xdr:rowOff>127000</xdr:rowOff>
    </xdr:to>
    <xdr:sp macro="" textlink="">
      <xdr:nvSpPr>
        <xdr:cNvPr id="389" name="楕円 388">
          <a:extLst>
            <a:ext uri="{FF2B5EF4-FFF2-40B4-BE49-F238E27FC236}">
              <a16:creationId xmlns:a16="http://schemas.microsoft.com/office/drawing/2014/main" id="{00000000-0008-0000-0300-000085010000}"/>
            </a:ext>
          </a:extLst>
        </xdr:cNvPr>
        <xdr:cNvSpPr/>
      </xdr:nvSpPr>
      <xdr:spPr>
        <a:xfrm>
          <a:off x="169672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41927</xdr:rowOff>
    </xdr:from>
    <xdr:ext cx="762000" cy="259045"/>
    <xdr:sp macro="" textlink="">
      <xdr:nvSpPr>
        <xdr:cNvPr id="390" name="公債費負担の状況該当値テキスト">
          <a:extLst>
            <a:ext uri="{FF2B5EF4-FFF2-40B4-BE49-F238E27FC236}">
              <a16:creationId xmlns:a16="http://schemas.microsoft.com/office/drawing/2014/main" id="{00000000-0008-0000-0300-000086010000}"/>
            </a:ext>
          </a:extLst>
        </xdr:cNvPr>
        <xdr:cNvSpPr txBox="1"/>
      </xdr:nvSpPr>
      <xdr:spPr>
        <a:xfrm>
          <a:off x="17106900" y="689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6096</xdr:rowOff>
    </xdr:from>
    <xdr:to>
      <xdr:col>77</xdr:col>
      <xdr:colOff>95250</xdr:colOff>
      <xdr:row>41</xdr:row>
      <xdr:rowOff>107696</xdr:rowOff>
    </xdr:to>
    <xdr:sp macro="" textlink="">
      <xdr:nvSpPr>
        <xdr:cNvPr id="391" name="楕円 390">
          <a:extLst>
            <a:ext uri="{FF2B5EF4-FFF2-40B4-BE49-F238E27FC236}">
              <a16:creationId xmlns:a16="http://schemas.microsoft.com/office/drawing/2014/main" id="{00000000-0008-0000-0300-000087010000}"/>
            </a:ext>
          </a:extLst>
        </xdr:cNvPr>
        <xdr:cNvSpPr/>
      </xdr:nvSpPr>
      <xdr:spPr>
        <a:xfrm>
          <a:off x="16129000" y="7035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117873</xdr:rowOff>
    </xdr:from>
    <xdr:ext cx="7366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5798800" y="68044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15748</xdr:rowOff>
    </xdr:from>
    <xdr:to>
      <xdr:col>73</xdr:col>
      <xdr:colOff>44450</xdr:colOff>
      <xdr:row>41</xdr:row>
      <xdr:rowOff>117348</xdr:rowOff>
    </xdr:to>
    <xdr:sp macro="" textlink="">
      <xdr:nvSpPr>
        <xdr:cNvPr id="393" name="楕円 392">
          <a:extLst>
            <a:ext uri="{FF2B5EF4-FFF2-40B4-BE49-F238E27FC236}">
              <a16:creationId xmlns:a16="http://schemas.microsoft.com/office/drawing/2014/main" id="{00000000-0008-0000-0300-000089010000}"/>
            </a:ext>
          </a:extLst>
        </xdr:cNvPr>
        <xdr:cNvSpPr/>
      </xdr:nvSpPr>
      <xdr:spPr>
        <a:xfrm>
          <a:off x="15240000" y="7045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127525</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4909800" y="68140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73660</xdr:rowOff>
    </xdr:from>
    <xdr:to>
      <xdr:col>68</xdr:col>
      <xdr:colOff>203200</xdr:colOff>
      <xdr:row>42</xdr:row>
      <xdr:rowOff>3810</xdr:rowOff>
    </xdr:to>
    <xdr:sp macro="" textlink="">
      <xdr:nvSpPr>
        <xdr:cNvPr id="395" name="楕円 394">
          <a:extLst>
            <a:ext uri="{FF2B5EF4-FFF2-40B4-BE49-F238E27FC236}">
              <a16:creationId xmlns:a16="http://schemas.microsoft.com/office/drawing/2014/main" id="{00000000-0008-0000-0300-00008B010000}"/>
            </a:ext>
          </a:extLst>
        </xdr:cNvPr>
        <xdr:cNvSpPr/>
      </xdr:nvSpPr>
      <xdr:spPr>
        <a:xfrm>
          <a:off x="14351000" y="710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160037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020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3556</xdr:rowOff>
    </xdr:from>
    <xdr:to>
      <xdr:col>64</xdr:col>
      <xdr:colOff>152400</xdr:colOff>
      <xdr:row>42</xdr:row>
      <xdr:rowOff>105156</xdr:rowOff>
    </xdr:to>
    <xdr:sp macro="" textlink="">
      <xdr:nvSpPr>
        <xdr:cNvPr id="397" name="楕円 396">
          <a:extLst>
            <a:ext uri="{FF2B5EF4-FFF2-40B4-BE49-F238E27FC236}">
              <a16:creationId xmlns:a16="http://schemas.microsoft.com/office/drawing/2014/main" id="{00000000-0008-0000-0300-00008D010000}"/>
            </a:ext>
          </a:extLst>
        </xdr:cNvPr>
        <xdr:cNvSpPr/>
      </xdr:nvSpPr>
      <xdr:spPr>
        <a:xfrm>
          <a:off x="13462000" y="7204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89933</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131800" y="7290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399" name="正方形/長方形 398">
          <a:extLst>
            <a:ext uri="{FF2B5EF4-FFF2-40B4-BE49-F238E27FC236}">
              <a16:creationId xmlns:a16="http://schemas.microsoft.com/office/drawing/2014/main" id="{00000000-0008-0000-0300-00008F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2" name="正方形/長方形 401">
          <a:extLst>
            <a:ext uri="{FF2B5EF4-FFF2-40B4-BE49-F238E27FC236}">
              <a16:creationId xmlns:a16="http://schemas.microsoft.com/office/drawing/2014/main" id="{00000000-0008-0000-0300-000092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3" name="正方形/長方形 402">
          <a:extLst>
            <a:ext uri="{FF2B5EF4-FFF2-40B4-BE49-F238E27FC236}">
              <a16:creationId xmlns:a16="http://schemas.microsoft.com/office/drawing/2014/main" id="{00000000-0008-0000-0300-000093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4" name="正方形/長方形 403">
          <a:extLst>
            <a:ext uri="{FF2B5EF4-FFF2-40B4-BE49-F238E27FC236}">
              <a16:creationId xmlns:a16="http://schemas.microsoft.com/office/drawing/2014/main" id="{00000000-0008-0000-0300-000094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5" name="正方形/長方形 404">
          <a:extLst>
            <a:ext uri="{FF2B5EF4-FFF2-40B4-BE49-F238E27FC236}">
              <a16:creationId xmlns:a16="http://schemas.microsoft.com/office/drawing/2014/main" id="{00000000-0008-0000-0300-000095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06" name="正方形/長方形 405">
          <a:extLst>
            <a:ext uri="{FF2B5EF4-FFF2-40B4-BE49-F238E27FC236}">
              <a16:creationId xmlns:a16="http://schemas.microsoft.com/office/drawing/2014/main" id="{00000000-0008-0000-0300-000096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07" name="正方形/長方形 406">
          <a:extLst>
            <a:ext uri="{FF2B5EF4-FFF2-40B4-BE49-F238E27FC236}">
              <a16:creationId xmlns:a16="http://schemas.microsoft.com/office/drawing/2014/main" id="{00000000-0008-0000-0300-000097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大型事業</a:t>
          </a:r>
          <a:r>
            <a:rPr kumimoji="1" lang="ja-JP" altLang="en-US" sz="1100">
              <a:solidFill>
                <a:schemeClr val="dk1"/>
              </a:solidFill>
              <a:effectLst/>
              <a:latin typeface="+mn-lt"/>
              <a:ea typeface="+mn-ea"/>
              <a:cs typeface="+mn-cs"/>
            </a:rPr>
            <a:t>があったこと</a:t>
          </a:r>
          <a:r>
            <a:rPr kumimoji="1" lang="ja-JP" altLang="ja-JP" sz="1100">
              <a:solidFill>
                <a:schemeClr val="dk1"/>
              </a:solidFill>
              <a:effectLst/>
              <a:latin typeface="+mn-lt"/>
              <a:ea typeface="+mn-ea"/>
              <a:cs typeface="+mn-cs"/>
            </a:rPr>
            <a:t>から、地方債残高が</a:t>
          </a:r>
          <a:r>
            <a:rPr kumimoji="1" lang="ja-JP" altLang="en-US" sz="1100">
              <a:solidFill>
                <a:schemeClr val="dk1"/>
              </a:solidFill>
              <a:effectLst/>
              <a:latin typeface="+mn-lt"/>
              <a:ea typeface="+mn-ea"/>
              <a:cs typeface="+mn-cs"/>
            </a:rPr>
            <a:t>前年度と比較し若干増加している</a:t>
          </a:r>
          <a:r>
            <a:rPr kumimoji="1" lang="ja-JP" altLang="ja-JP" sz="1100">
              <a:solidFill>
                <a:schemeClr val="dk1"/>
              </a:solidFill>
              <a:effectLst/>
              <a:latin typeface="+mn-lt"/>
              <a:ea typeface="+mn-ea"/>
              <a:cs typeface="+mn-cs"/>
            </a:rPr>
            <a:t>。後世への負担を少しでも軽減するよう、事業実施の適正化に努め、財政の健全化を図る。</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3" name="直線コネクタ 412">
          <a:extLst>
            <a:ext uri="{FF2B5EF4-FFF2-40B4-BE49-F238E27FC236}">
              <a16:creationId xmlns:a16="http://schemas.microsoft.com/office/drawing/2014/main" id="{00000000-0008-0000-0300-00009D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15" name="直線コネクタ 414">
          <a:extLst>
            <a:ext uri="{FF2B5EF4-FFF2-40B4-BE49-F238E27FC236}">
              <a16:creationId xmlns:a16="http://schemas.microsoft.com/office/drawing/2014/main" id="{00000000-0008-0000-0300-00009F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17" name="直線コネクタ 416">
          <a:extLst>
            <a:ext uri="{FF2B5EF4-FFF2-40B4-BE49-F238E27FC236}">
              <a16:creationId xmlns:a16="http://schemas.microsoft.com/office/drawing/2014/main" id="{00000000-0008-0000-0300-0000A1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19" name="直線コネクタ 418">
          <a:extLst>
            <a:ext uri="{FF2B5EF4-FFF2-40B4-BE49-F238E27FC236}">
              <a16:creationId xmlns:a16="http://schemas.microsoft.com/office/drawing/2014/main" id="{00000000-0008-0000-0300-0000A3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1" name="直線コネクタ 420">
          <a:extLst>
            <a:ext uri="{FF2B5EF4-FFF2-40B4-BE49-F238E27FC236}">
              <a16:creationId xmlns:a16="http://schemas.microsoft.com/office/drawing/2014/main" id="{00000000-0008-0000-0300-0000A5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26" name="将来負担の状況グラフ枠">
          <a:extLst>
            <a:ext uri="{FF2B5EF4-FFF2-40B4-BE49-F238E27FC236}">
              <a16:creationId xmlns:a16="http://schemas.microsoft.com/office/drawing/2014/main" id="{00000000-0008-0000-0300-0000AA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127000</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flipV="1">
          <a:off x="17018000" y="2370667"/>
          <a:ext cx="0" cy="15282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99077</xdr:rowOff>
    </xdr:from>
    <xdr:ext cx="762000" cy="259045"/>
    <xdr:sp macro="" textlink="">
      <xdr:nvSpPr>
        <xdr:cNvPr id="428" name="将来負担の状況最小値テキスト">
          <a:extLst>
            <a:ext uri="{FF2B5EF4-FFF2-40B4-BE49-F238E27FC236}">
              <a16:creationId xmlns:a16="http://schemas.microsoft.com/office/drawing/2014/main" id="{00000000-0008-0000-0300-0000AC010000}"/>
            </a:ext>
          </a:extLst>
        </xdr:cNvPr>
        <xdr:cNvSpPr txBox="1"/>
      </xdr:nvSpPr>
      <xdr:spPr>
        <a:xfrm>
          <a:off x="17106900" y="387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127000</xdr:rowOff>
    </xdr:from>
    <xdr:to>
      <xdr:col>81</xdr:col>
      <xdr:colOff>133350</xdr:colOff>
      <xdr:row>22</xdr:row>
      <xdr:rowOff>127000</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6929100" y="389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0" name="将来負担の状況最大値テキスト">
          <a:extLst>
            <a:ext uri="{FF2B5EF4-FFF2-40B4-BE49-F238E27FC236}">
              <a16:creationId xmlns:a16="http://schemas.microsoft.com/office/drawing/2014/main" id="{00000000-0008-0000-0300-0000AE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18627</xdr:rowOff>
    </xdr:from>
    <xdr:to>
      <xdr:col>81</xdr:col>
      <xdr:colOff>44450</xdr:colOff>
      <xdr:row>14</xdr:row>
      <xdr:rowOff>25866</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6179800" y="2418927"/>
          <a:ext cx="8382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120244</xdr:rowOff>
    </xdr:from>
    <xdr:ext cx="762000" cy="259045"/>
    <xdr:sp macro="" textlink="">
      <xdr:nvSpPr>
        <xdr:cNvPr id="433" name="将来負担の状況平均値テキスト">
          <a:extLst>
            <a:ext uri="{FF2B5EF4-FFF2-40B4-BE49-F238E27FC236}">
              <a16:creationId xmlns:a16="http://schemas.microsoft.com/office/drawing/2014/main" id="{00000000-0008-0000-0300-0000B1010000}"/>
            </a:ext>
          </a:extLst>
        </xdr:cNvPr>
        <xdr:cNvSpPr txBox="1"/>
      </xdr:nvSpPr>
      <xdr:spPr>
        <a:xfrm>
          <a:off x="17106900" y="2177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34" name="フローチャート: 判断 433">
          <a:extLst>
            <a:ext uri="{FF2B5EF4-FFF2-40B4-BE49-F238E27FC236}">
              <a16:creationId xmlns:a16="http://schemas.microsoft.com/office/drawing/2014/main" id="{00000000-0008-0000-0300-0000B2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18627</xdr:rowOff>
    </xdr:from>
    <xdr:to>
      <xdr:col>77</xdr:col>
      <xdr:colOff>44450</xdr:colOff>
      <xdr:row>14</xdr:row>
      <xdr:rowOff>33909</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flipV="1">
          <a:off x="15290800" y="2418927"/>
          <a:ext cx="889000" cy="15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91017</xdr:rowOff>
    </xdr:from>
    <xdr:to>
      <xdr:col>77</xdr:col>
      <xdr:colOff>95250</xdr:colOff>
      <xdr:row>14</xdr:row>
      <xdr:rowOff>21167</xdr:rowOff>
    </xdr:to>
    <xdr:sp macro="" textlink="">
      <xdr:nvSpPr>
        <xdr:cNvPr id="436" name="フローチャート: 判断 435">
          <a:extLst>
            <a:ext uri="{FF2B5EF4-FFF2-40B4-BE49-F238E27FC236}">
              <a16:creationId xmlns:a16="http://schemas.microsoft.com/office/drawing/2014/main" id="{00000000-0008-0000-0300-0000B4010000}"/>
            </a:ext>
          </a:extLst>
        </xdr:cNvPr>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13</xdr:row>
      <xdr:rowOff>164338</xdr:rowOff>
    </xdr:from>
    <xdr:to>
      <xdr:col>72</xdr:col>
      <xdr:colOff>203200</xdr:colOff>
      <xdr:row>14</xdr:row>
      <xdr:rowOff>33909</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4401800" y="2393188"/>
          <a:ext cx="889000" cy="41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91017</xdr:rowOff>
    </xdr:from>
    <xdr:to>
      <xdr:col>73</xdr:col>
      <xdr:colOff>44450</xdr:colOff>
      <xdr:row>14</xdr:row>
      <xdr:rowOff>21167</xdr:rowOff>
    </xdr:to>
    <xdr:sp macro="" textlink="">
      <xdr:nvSpPr>
        <xdr:cNvPr id="439" name="フローチャート: 判断 438">
          <a:extLst>
            <a:ext uri="{FF2B5EF4-FFF2-40B4-BE49-F238E27FC236}">
              <a16:creationId xmlns:a16="http://schemas.microsoft.com/office/drawing/2014/main" id="{00000000-0008-0000-0300-0000B7010000}"/>
            </a:ext>
          </a:extLst>
        </xdr:cNvPr>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0" name="テキスト ボックス 439">
          <a:extLst>
            <a:ext uri="{FF2B5EF4-FFF2-40B4-BE49-F238E27FC236}">
              <a16:creationId xmlns:a16="http://schemas.microsoft.com/office/drawing/2014/main" id="{00000000-0008-0000-0300-0000B8010000}"/>
            </a:ext>
          </a:extLst>
        </xdr:cNvPr>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13</xdr:row>
      <xdr:rowOff>164338</xdr:rowOff>
    </xdr:from>
    <xdr:to>
      <xdr:col>68</xdr:col>
      <xdr:colOff>152400</xdr:colOff>
      <xdr:row>14</xdr:row>
      <xdr:rowOff>20235</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flipV="1">
          <a:off x="13512800" y="2393188"/>
          <a:ext cx="889000" cy="27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13</xdr:row>
      <xdr:rowOff>91017</xdr:rowOff>
    </xdr:from>
    <xdr:to>
      <xdr:col>68</xdr:col>
      <xdr:colOff>203200</xdr:colOff>
      <xdr:row>14</xdr:row>
      <xdr:rowOff>21167</xdr:rowOff>
    </xdr:to>
    <xdr:sp macro="" textlink="">
      <xdr:nvSpPr>
        <xdr:cNvPr id="442" name="フローチャート: 判断 441">
          <a:extLst>
            <a:ext uri="{FF2B5EF4-FFF2-40B4-BE49-F238E27FC236}">
              <a16:creationId xmlns:a16="http://schemas.microsoft.com/office/drawing/2014/main" id="{00000000-0008-0000-0300-0000BA010000}"/>
            </a:ext>
          </a:extLst>
        </xdr:cNvPr>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146516</xdr:rowOff>
    </xdr:from>
    <xdr:to>
      <xdr:col>81</xdr:col>
      <xdr:colOff>95250</xdr:colOff>
      <xdr:row>14</xdr:row>
      <xdr:rowOff>76666</xdr:rowOff>
    </xdr:to>
    <xdr:sp macro="" textlink="">
      <xdr:nvSpPr>
        <xdr:cNvPr id="451" name="楕円 450">
          <a:extLst>
            <a:ext uri="{FF2B5EF4-FFF2-40B4-BE49-F238E27FC236}">
              <a16:creationId xmlns:a16="http://schemas.microsoft.com/office/drawing/2014/main" id="{00000000-0008-0000-0300-0000C3010000}"/>
            </a:ext>
          </a:extLst>
        </xdr:cNvPr>
        <xdr:cNvSpPr/>
      </xdr:nvSpPr>
      <xdr:spPr>
        <a:xfrm>
          <a:off x="16967200" y="2375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118593</xdr:rowOff>
    </xdr:from>
    <xdr:ext cx="762000" cy="259045"/>
    <xdr:sp macro="" textlink="">
      <xdr:nvSpPr>
        <xdr:cNvPr id="452" name="将来負担の状況該当値テキスト">
          <a:extLst>
            <a:ext uri="{FF2B5EF4-FFF2-40B4-BE49-F238E27FC236}">
              <a16:creationId xmlns:a16="http://schemas.microsoft.com/office/drawing/2014/main" id="{00000000-0008-0000-0300-0000C4010000}"/>
            </a:ext>
          </a:extLst>
        </xdr:cNvPr>
        <xdr:cNvSpPr txBox="1"/>
      </xdr:nvSpPr>
      <xdr:spPr>
        <a:xfrm>
          <a:off x="17106900" y="2347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13</xdr:row>
      <xdr:rowOff>139277</xdr:rowOff>
    </xdr:from>
    <xdr:to>
      <xdr:col>77</xdr:col>
      <xdr:colOff>95250</xdr:colOff>
      <xdr:row>14</xdr:row>
      <xdr:rowOff>69427</xdr:rowOff>
    </xdr:to>
    <xdr:sp macro="" textlink="">
      <xdr:nvSpPr>
        <xdr:cNvPr id="453" name="楕円 452">
          <a:extLst>
            <a:ext uri="{FF2B5EF4-FFF2-40B4-BE49-F238E27FC236}">
              <a16:creationId xmlns:a16="http://schemas.microsoft.com/office/drawing/2014/main" id="{00000000-0008-0000-0300-0000C5010000}"/>
            </a:ext>
          </a:extLst>
        </xdr:cNvPr>
        <xdr:cNvSpPr/>
      </xdr:nvSpPr>
      <xdr:spPr>
        <a:xfrm>
          <a:off x="16129000" y="2368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54204</xdr:rowOff>
    </xdr:from>
    <xdr:ext cx="7366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5798800" y="24545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154559</xdr:rowOff>
    </xdr:from>
    <xdr:to>
      <xdr:col>73</xdr:col>
      <xdr:colOff>44450</xdr:colOff>
      <xdr:row>14</xdr:row>
      <xdr:rowOff>84709</xdr:rowOff>
    </xdr:to>
    <xdr:sp macro="" textlink="">
      <xdr:nvSpPr>
        <xdr:cNvPr id="455" name="楕円 454">
          <a:extLst>
            <a:ext uri="{FF2B5EF4-FFF2-40B4-BE49-F238E27FC236}">
              <a16:creationId xmlns:a16="http://schemas.microsoft.com/office/drawing/2014/main" id="{00000000-0008-0000-0300-0000C7010000}"/>
            </a:ext>
          </a:extLst>
        </xdr:cNvPr>
        <xdr:cNvSpPr/>
      </xdr:nvSpPr>
      <xdr:spPr>
        <a:xfrm>
          <a:off x="15240000" y="2383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69486</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909800" y="2469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113538</xdr:rowOff>
    </xdr:from>
    <xdr:to>
      <xdr:col>68</xdr:col>
      <xdr:colOff>203200</xdr:colOff>
      <xdr:row>14</xdr:row>
      <xdr:rowOff>43688</xdr:rowOff>
    </xdr:to>
    <xdr:sp macro="" textlink="">
      <xdr:nvSpPr>
        <xdr:cNvPr id="457" name="楕円 456">
          <a:extLst>
            <a:ext uri="{FF2B5EF4-FFF2-40B4-BE49-F238E27FC236}">
              <a16:creationId xmlns:a16="http://schemas.microsoft.com/office/drawing/2014/main" id="{00000000-0008-0000-0300-0000C9010000}"/>
            </a:ext>
          </a:extLst>
        </xdr:cNvPr>
        <xdr:cNvSpPr/>
      </xdr:nvSpPr>
      <xdr:spPr>
        <a:xfrm>
          <a:off x="14351000" y="234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28465</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4020800" y="2428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140885</xdr:rowOff>
    </xdr:from>
    <xdr:to>
      <xdr:col>64</xdr:col>
      <xdr:colOff>152400</xdr:colOff>
      <xdr:row>14</xdr:row>
      <xdr:rowOff>71035</xdr:rowOff>
    </xdr:to>
    <xdr:sp macro="" textlink="">
      <xdr:nvSpPr>
        <xdr:cNvPr id="459" name="楕円 458">
          <a:extLst>
            <a:ext uri="{FF2B5EF4-FFF2-40B4-BE49-F238E27FC236}">
              <a16:creationId xmlns:a16="http://schemas.microsoft.com/office/drawing/2014/main" id="{00000000-0008-0000-0300-0000CB010000}"/>
            </a:ext>
          </a:extLst>
        </xdr:cNvPr>
        <xdr:cNvSpPr/>
      </xdr:nvSpPr>
      <xdr:spPr>
        <a:xfrm>
          <a:off x="13462000" y="2369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55812</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3131800" y="2456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北海道新冠町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5,392
5,226
585.81
7,258,304
7,169,676
87,068
3,457,168
5,981,756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7.5
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収支比率には表れない投資的経費に係る人件費や公営企業に対する繰出金に係る人件費を含めると高い数値となる。改善のために定員管理計画を策定し、定年前早期退職推奨制度の活用やグループ制導入などにより、人件費の削減に取り組んでい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35</xdr:row>
      <xdr:rowOff>33274</xdr:rowOff>
    </xdr:from>
    <xdr:to>
      <xdr:col>24</xdr:col>
      <xdr:colOff>25400</xdr:colOff>
      <xdr:row>41</xdr:row>
      <xdr:rowOff>10414</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6034024"/>
          <a:ext cx="0" cy="1005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153941</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7011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10414</xdr:rowOff>
    </xdr:from>
    <xdr:to>
      <xdr:col>24</xdr:col>
      <xdr:colOff>114300</xdr:colOff>
      <xdr:row>41</xdr:row>
      <xdr:rowOff>10414</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039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119651</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777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35</xdr:row>
      <xdr:rowOff>33274</xdr:rowOff>
    </xdr:from>
    <xdr:to>
      <xdr:col>24</xdr:col>
      <xdr:colOff>114300</xdr:colOff>
      <xdr:row>35</xdr:row>
      <xdr:rowOff>33274</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034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33274</xdr:rowOff>
    </xdr:from>
    <xdr:to>
      <xdr:col>24</xdr:col>
      <xdr:colOff>25400</xdr:colOff>
      <xdr:row>38</xdr:row>
      <xdr:rowOff>117856</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376924"/>
          <a:ext cx="838200" cy="25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17289</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1894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762</xdr:rowOff>
    </xdr:from>
    <xdr:to>
      <xdr:col>24</xdr:col>
      <xdr:colOff>76200</xdr:colOff>
      <xdr:row>37</xdr:row>
      <xdr:rowOff>102362</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19558</xdr:rowOff>
    </xdr:from>
    <xdr:to>
      <xdr:col>19</xdr:col>
      <xdr:colOff>187325</xdr:colOff>
      <xdr:row>37</xdr:row>
      <xdr:rowOff>33274</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636320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108204</xdr:rowOff>
    </xdr:from>
    <xdr:to>
      <xdr:col>20</xdr:col>
      <xdr:colOff>38100</xdr:colOff>
      <xdr:row>37</xdr:row>
      <xdr:rowOff>38354</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48531</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0492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76708</xdr:rowOff>
    </xdr:from>
    <xdr:to>
      <xdr:col>15</xdr:col>
      <xdr:colOff>98425</xdr:colOff>
      <xdr:row>37</xdr:row>
      <xdr:rowOff>19558</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248908"/>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108204</xdr:rowOff>
    </xdr:from>
    <xdr:to>
      <xdr:col>15</xdr:col>
      <xdr:colOff>149225</xdr:colOff>
      <xdr:row>37</xdr:row>
      <xdr:rowOff>38354</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48531</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04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44704</xdr:rowOff>
    </xdr:from>
    <xdr:to>
      <xdr:col>11</xdr:col>
      <xdr:colOff>9525</xdr:colOff>
      <xdr:row>36</xdr:row>
      <xdr:rowOff>76708</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21690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89916</xdr:rowOff>
    </xdr:from>
    <xdr:to>
      <xdr:col>11</xdr:col>
      <xdr:colOff>60325</xdr:colOff>
      <xdr:row>37</xdr:row>
      <xdr:rowOff>20066</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4843</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94488</xdr:rowOff>
    </xdr:from>
    <xdr:to>
      <xdr:col>6</xdr:col>
      <xdr:colOff>171450</xdr:colOff>
      <xdr:row>37</xdr:row>
      <xdr:rowOff>24638</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9415</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35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67056</xdr:rowOff>
    </xdr:from>
    <xdr:to>
      <xdr:col>24</xdr:col>
      <xdr:colOff>76200</xdr:colOff>
      <xdr:row>38</xdr:row>
      <xdr:rowOff>168656</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582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39133</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554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153924</xdr:rowOff>
    </xdr:from>
    <xdr:to>
      <xdr:col>20</xdr:col>
      <xdr:colOff>38100</xdr:colOff>
      <xdr:row>37</xdr:row>
      <xdr:rowOff>84074</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3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68851</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4125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140208</xdr:rowOff>
    </xdr:from>
    <xdr:to>
      <xdr:col>15</xdr:col>
      <xdr:colOff>149225</xdr:colOff>
      <xdr:row>37</xdr:row>
      <xdr:rowOff>70358</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31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55135</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398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25908</xdr:rowOff>
    </xdr:from>
    <xdr:to>
      <xdr:col>11</xdr:col>
      <xdr:colOff>60325</xdr:colOff>
      <xdr:row>36</xdr:row>
      <xdr:rowOff>127508</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19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137685</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5966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165354</xdr:rowOff>
    </xdr:from>
    <xdr:to>
      <xdr:col>6</xdr:col>
      <xdr:colOff>171450</xdr:colOff>
      <xdr:row>36</xdr:row>
      <xdr:rowOff>95504</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16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105681</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5934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値と比較して、同水準の数値となっている。今までの高い数値の要因であった社会教育施設のレ・コード館や町有牧野などの施設における臨時職員の賃金等が、会計年度任用職員制度により人件費となったことが要因となっている。</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43724</xdr:rowOff>
    </xdr:from>
    <xdr:to>
      <xdr:col>82</xdr:col>
      <xdr:colOff>107950</xdr:colOff>
      <xdr:row>20</xdr:row>
      <xdr:rowOff>130266</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272574"/>
          <a:ext cx="0" cy="12866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102343</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531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130266</xdr:rowOff>
    </xdr:from>
    <xdr:to>
      <xdr:col>82</xdr:col>
      <xdr:colOff>196850</xdr:colOff>
      <xdr:row>20</xdr:row>
      <xdr:rowOff>130266</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559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130101</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2016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43724</xdr:rowOff>
    </xdr:from>
    <xdr:to>
      <xdr:col>82</xdr:col>
      <xdr:colOff>196850</xdr:colOff>
      <xdr:row>13</xdr:row>
      <xdr:rowOff>43724</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272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105773</xdr:rowOff>
    </xdr:from>
    <xdr:to>
      <xdr:col>82</xdr:col>
      <xdr:colOff>107950</xdr:colOff>
      <xdr:row>17</xdr:row>
      <xdr:rowOff>167821</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flipV="1">
          <a:off x="15671800" y="2677523"/>
          <a:ext cx="838200" cy="404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71500</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4718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54973</xdr:rowOff>
    </xdr:from>
    <xdr:to>
      <xdr:col>82</xdr:col>
      <xdr:colOff>158750</xdr:colOff>
      <xdr:row>15</xdr:row>
      <xdr:rowOff>156573</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626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167821</xdr:rowOff>
    </xdr:from>
    <xdr:to>
      <xdr:col>78</xdr:col>
      <xdr:colOff>69850</xdr:colOff>
      <xdr:row>18</xdr:row>
      <xdr:rowOff>48623</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flipV="1">
          <a:off x="14782800" y="3082471"/>
          <a:ext cx="88900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27214</xdr:rowOff>
    </xdr:from>
    <xdr:to>
      <xdr:col>78</xdr:col>
      <xdr:colOff>120650</xdr:colOff>
      <xdr:row>16</xdr:row>
      <xdr:rowOff>128814</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2770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138991</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2539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102507</xdr:rowOff>
    </xdr:from>
    <xdr:to>
      <xdr:col>73</xdr:col>
      <xdr:colOff>180975</xdr:colOff>
      <xdr:row>18</xdr:row>
      <xdr:rowOff>48623</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893800" y="3017157"/>
          <a:ext cx="889000" cy="117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7620</xdr:rowOff>
    </xdr:from>
    <xdr:to>
      <xdr:col>74</xdr:col>
      <xdr:colOff>31750</xdr:colOff>
      <xdr:row>16</xdr:row>
      <xdr:rowOff>109220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2750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119397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251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37193</xdr:rowOff>
    </xdr:from>
    <xdr:to>
      <xdr:col>69</xdr:col>
      <xdr:colOff>92075</xdr:colOff>
      <xdr:row>17</xdr:row>
      <xdr:rowOff>102507</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a:off x="13004800" y="2951843"/>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152944</xdr:rowOff>
    </xdr:from>
    <xdr:to>
      <xdr:col>69</xdr:col>
      <xdr:colOff>142875</xdr:colOff>
      <xdr:row>16</xdr:row>
      <xdr:rowOff>83094</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2724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93271</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2493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107224</xdr:rowOff>
    </xdr:from>
    <xdr:to>
      <xdr:col>65</xdr:col>
      <xdr:colOff>53975</xdr:colOff>
      <xdr:row>16</xdr:row>
      <xdr:rowOff>37374</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2678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47551</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2447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54973</xdr:rowOff>
    </xdr:from>
    <xdr:to>
      <xdr:col>82</xdr:col>
      <xdr:colOff>158750</xdr:colOff>
      <xdr:row>15</xdr:row>
      <xdr:rowOff>156573</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2626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27050</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2598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117021</xdr:rowOff>
    </xdr:from>
    <xdr:to>
      <xdr:col>78</xdr:col>
      <xdr:colOff>120650</xdr:colOff>
      <xdr:row>18</xdr:row>
      <xdr:rowOff>47171</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3031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31948</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31180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169273</xdr:rowOff>
    </xdr:from>
    <xdr:to>
      <xdr:col>74</xdr:col>
      <xdr:colOff>31750</xdr:colOff>
      <xdr:row>18</xdr:row>
      <xdr:rowOff>99423</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3083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84200</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3170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51707</xdr:rowOff>
    </xdr:from>
    <xdr:to>
      <xdr:col>69</xdr:col>
      <xdr:colOff>142875</xdr:colOff>
      <xdr:row>17</xdr:row>
      <xdr:rowOff>153307</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2966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138084</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3052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157843</xdr:rowOff>
    </xdr:from>
    <xdr:to>
      <xdr:col>65</xdr:col>
      <xdr:colOff>53975</xdr:colOff>
      <xdr:row>17</xdr:row>
      <xdr:rowOff>87993</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2901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72770</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2987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制度改正等により、扶助費は類似団体と比較して低い数値となっており、今後も対象者の変動によるもの以外の増減はないものと見込まれる。</a:t>
          </a: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88900</xdr:rowOff>
    </xdr:from>
    <xdr:to>
      <xdr:col>24</xdr:col>
      <xdr:colOff>25400</xdr:colOff>
      <xdr:row>61</xdr:row>
      <xdr:rowOff>88900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004300"/>
          <a:ext cx="0" cy="1543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60977</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519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88900</xdr:rowOff>
    </xdr:from>
    <xdr:to>
      <xdr:col>24</xdr:col>
      <xdr:colOff>114300</xdr:colOff>
      <xdr:row>61</xdr:row>
      <xdr:rowOff>88900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547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3827</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74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88900</xdr:rowOff>
    </xdr:from>
    <xdr:to>
      <xdr:col>24</xdr:col>
      <xdr:colOff>114300</xdr:colOff>
      <xdr:row>52</xdr:row>
      <xdr:rowOff>88900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00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165100</xdr:rowOff>
    </xdr:from>
    <xdr:to>
      <xdr:col>24</xdr:col>
      <xdr:colOff>25400</xdr:colOff>
      <xdr:row>54</xdr:row>
      <xdr:rowOff>12700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3987800" y="925195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143527</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4018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0</xdr:rowOff>
    </xdr:from>
    <xdr:to>
      <xdr:col>24</xdr:col>
      <xdr:colOff>76200</xdr:colOff>
      <xdr:row>55</xdr:row>
      <xdr:rowOff>101600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42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127000</xdr:rowOff>
    </xdr:from>
    <xdr:to>
      <xdr:col>19</xdr:col>
      <xdr:colOff>187325</xdr:colOff>
      <xdr:row>53</xdr:row>
      <xdr:rowOff>165100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3098800" y="92138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76200</xdr:rowOff>
    </xdr:from>
    <xdr:to>
      <xdr:col>20</xdr:col>
      <xdr:colOff>38100</xdr:colOff>
      <xdr:row>56</xdr:row>
      <xdr:rowOff>6350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162577</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592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107950</xdr:rowOff>
    </xdr:from>
    <xdr:to>
      <xdr:col>15</xdr:col>
      <xdr:colOff>98425</xdr:colOff>
      <xdr:row>53</xdr:row>
      <xdr:rowOff>127000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2209800" y="91948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57150</xdr:rowOff>
    </xdr:from>
    <xdr:to>
      <xdr:col>15</xdr:col>
      <xdr:colOff>149225</xdr:colOff>
      <xdr:row>55</xdr:row>
      <xdr:rowOff>158750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143527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57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107950</xdr:rowOff>
    </xdr:from>
    <xdr:to>
      <xdr:col>11</xdr:col>
      <xdr:colOff>9525</xdr:colOff>
      <xdr:row>53</xdr:row>
      <xdr:rowOff>107950</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a:off x="1320800" y="919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19050</xdr:rowOff>
    </xdr:from>
    <xdr:to>
      <xdr:col>11</xdr:col>
      <xdr:colOff>60325</xdr:colOff>
      <xdr:row>55</xdr:row>
      <xdr:rowOff>120650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105427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152400</xdr:rowOff>
    </xdr:from>
    <xdr:to>
      <xdr:col>6</xdr:col>
      <xdr:colOff>171450</xdr:colOff>
      <xdr:row>55</xdr:row>
      <xdr:rowOff>82550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67327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133350</xdr:rowOff>
    </xdr:from>
    <xdr:to>
      <xdr:col>24</xdr:col>
      <xdr:colOff>76200</xdr:colOff>
      <xdr:row>54</xdr:row>
      <xdr:rowOff>63500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149877</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114300</xdr:rowOff>
    </xdr:from>
    <xdr:to>
      <xdr:col>20</xdr:col>
      <xdr:colOff>38100</xdr:colOff>
      <xdr:row>54</xdr:row>
      <xdr:rowOff>44450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920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54627</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8970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76200</xdr:rowOff>
    </xdr:from>
    <xdr:to>
      <xdr:col>15</xdr:col>
      <xdr:colOff>149225</xdr:colOff>
      <xdr:row>54</xdr:row>
      <xdr:rowOff>6350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9163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16527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8931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57150</xdr:rowOff>
    </xdr:from>
    <xdr:to>
      <xdr:col>11</xdr:col>
      <xdr:colOff>60325</xdr:colOff>
      <xdr:row>53</xdr:row>
      <xdr:rowOff>158750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914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51</xdr:row>
      <xdr:rowOff>168927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891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57150</xdr:rowOff>
    </xdr:from>
    <xdr:to>
      <xdr:col>6</xdr:col>
      <xdr:colOff>171450</xdr:colOff>
      <xdr:row>53</xdr:row>
      <xdr:rowOff>158750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914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51</xdr:row>
      <xdr:rowOff>168927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891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その他で多くを占める繰出金については、類似団体と比較して低い水準となっているものの、施設の老朽化などにより特別会計の運営が厳しくなってきており、動向を注視する必要がある。</a:t>
          </a: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a:extLst>
            <a:ext uri="{FF2B5EF4-FFF2-40B4-BE49-F238E27FC236}">
              <a16:creationId xmlns:a16="http://schemas.microsoft.com/office/drawing/2014/main" id="{00000000-0008-0000-0400-0000F3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157480</xdr:rowOff>
    </xdr:from>
    <xdr:to>
      <xdr:col>82</xdr:col>
      <xdr:colOff>107950</xdr:colOff>
      <xdr:row>60</xdr:row>
      <xdr:rowOff>111760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flipV="1">
          <a:off x="16510000" y="907288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83837</xdr:rowOff>
    </xdr:from>
    <xdr:ext cx="762000" cy="259045"/>
    <xdr:sp macro="" textlink="">
      <xdr:nvSpPr>
        <xdr:cNvPr id="245" name="その他最小値テキスト">
          <a:extLst>
            <a:ext uri="{FF2B5EF4-FFF2-40B4-BE49-F238E27FC236}">
              <a16:creationId xmlns:a16="http://schemas.microsoft.com/office/drawing/2014/main" id="{00000000-0008-0000-0400-0000F5000000}"/>
            </a:ext>
          </a:extLst>
        </xdr:cNvPr>
        <xdr:cNvSpPr txBox="1"/>
      </xdr:nvSpPr>
      <xdr:spPr>
        <a:xfrm>
          <a:off x="16598900" y="10370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111760</xdr:rowOff>
    </xdr:from>
    <xdr:to>
      <xdr:col>82</xdr:col>
      <xdr:colOff>196850</xdr:colOff>
      <xdr:row>60</xdr:row>
      <xdr:rowOff>111760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10398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72407</xdr:rowOff>
    </xdr:from>
    <xdr:ext cx="762000" cy="259045"/>
    <xdr:sp macro="" textlink="">
      <xdr:nvSpPr>
        <xdr:cNvPr id="247" name="その他最大値テキスト">
          <a:extLst>
            <a:ext uri="{FF2B5EF4-FFF2-40B4-BE49-F238E27FC236}">
              <a16:creationId xmlns:a16="http://schemas.microsoft.com/office/drawing/2014/main" id="{00000000-0008-0000-0400-0000F7000000}"/>
            </a:ext>
          </a:extLst>
        </xdr:cNvPr>
        <xdr:cNvSpPr txBox="1"/>
      </xdr:nvSpPr>
      <xdr:spPr>
        <a:xfrm>
          <a:off x="16598900" y="8816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157480</xdr:rowOff>
    </xdr:from>
    <xdr:to>
      <xdr:col>82</xdr:col>
      <xdr:colOff>196850</xdr:colOff>
      <xdr:row>52</xdr:row>
      <xdr:rowOff>157480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9072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20320</xdr:rowOff>
    </xdr:from>
    <xdr:to>
      <xdr:col>82</xdr:col>
      <xdr:colOff>107950</xdr:colOff>
      <xdr:row>55</xdr:row>
      <xdr:rowOff>39370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a:off x="15671800" y="9278620"/>
          <a:ext cx="8382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120667</xdr:rowOff>
    </xdr:from>
    <xdr:ext cx="762000" cy="259045"/>
    <xdr:sp macro="" textlink="">
      <xdr:nvSpPr>
        <xdr:cNvPr id="250" name="その他平均値テキスト">
          <a:extLst>
            <a:ext uri="{FF2B5EF4-FFF2-40B4-BE49-F238E27FC236}">
              <a16:creationId xmlns:a16="http://schemas.microsoft.com/office/drawing/2014/main" id="{00000000-0008-0000-0400-0000FA000000}"/>
            </a:ext>
          </a:extLst>
        </xdr:cNvPr>
        <xdr:cNvSpPr txBox="1"/>
      </xdr:nvSpPr>
      <xdr:spPr>
        <a:xfrm>
          <a:off x="16598900" y="95504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148590</xdr:rowOff>
    </xdr:from>
    <xdr:to>
      <xdr:col>82</xdr:col>
      <xdr:colOff>158750</xdr:colOff>
      <xdr:row>56</xdr:row>
      <xdr:rowOff>78740</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6459200" y="9578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54</xdr:row>
      <xdr:rowOff>20320</xdr:rowOff>
    </xdr:from>
    <xdr:to>
      <xdr:col>78</xdr:col>
      <xdr:colOff>69850</xdr:colOff>
      <xdr:row>55</xdr:row>
      <xdr:rowOff>39370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flipV="1">
          <a:off x="14782800" y="927862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156210</xdr:rowOff>
    </xdr:from>
    <xdr:to>
      <xdr:col>78</xdr:col>
      <xdr:colOff>120650</xdr:colOff>
      <xdr:row>56</xdr:row>
      <xdr:rowOff>86360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5621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71137</xdr:rowOff>
    </xdr:from>
    <xdr:ext cx="7366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5290800" y="9672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31750</xdr:rowOff>
    </xdr:from>
    <xdr:to>
      <xdr:col>73</xdr:col>
      <xdr:colOff>180975</xdr:colOff>
      <xdr:row>55</xdr:row>
      <xdr:rowOff>39370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a:off x="13893800" y="94615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163830</xdr:rowOff>
    </xdr:from>
    <xdr:to>
      <xdr:col>74</xdr:col>
      <xdr:colOff>31750</xdr:colOff>
      <xdr:row>56</xdr:row>
      <xdr:rowOff>93980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4732000" y="95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78757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4401800" y="967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54</xdr:row>
      <xdr:rowOff>157480</xdr:rowOff>
    </xdr:from>
    <xdr:to>
      <xdr:col>69</xdr:col>
      <xdr:colOff>92075</xdr:colOff>
      <xdr:row>55</xdr:row>
      <xdr:rowOff>31750</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a:off x="13004800" y="94157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148590</xdr:rowOff>
    </xdr:from>
    <xdr:to>
      <xdr:col>69</xdr:col>
      <xdr:colOff>142875</xdr:colOff>
      <xdr:row>56</xdr:row>
      <xdr:rowOff>78740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3843000" y="9578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63517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3512800" y="9664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118110</xdr:rowOff>
    </xdr:from>
    <xdr:to>
      <xdr:col>65</xdr:col>
      <xdr:colOff>53975</xdr:colOff>
      <xdr:row>56</xdr:row>
      <xdr:rowOff>48260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2954000" y="9547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33037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623800" y="9634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160020</xdr:rowOff>
    </xdr:from>
    <xdr:to>
      <xdr:col>82</xdr:col>
      <xdr:colOff>158750</xdr:colOff>
      <xdr:row>55</xdr:row>
      <xdr:rowOff>90170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6459200" y="941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5097</xdr:rowOff>
    </xdr:from>
    <xdr:ext cx="762000" cy="259045"/>
    <xdr:sp macro="" textlink="">
      <xdr:nvSpPr>
        <xdr:cNvPr id="269" name="その他該当値テキスト">
          <a:extLst>
            <a:ext uri="{FF2B5EF4-FFF2-40B4-BE49-F238E27FC236}">
              <a16:creationId xmlns:a16="http://schemas.microsoft.com/office/drawing/2014/main" id="{00000000-0008-0000-0400-00000D010000}"/>
            </a:ext>
          </a:extLst>
        </xdr:cNvPr>
        <xdr:cNvSpPr txBox="1"/>
      </xdr:nvSpPr>
      <xdr:spPr>
        <a:xfrm>
          <a:off x="16598900" y="926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53</xdr:row>
      <xdr:rowOff>140970</xdr:rowOff>
    </xdr:from>
    <xdr:to>
      <xdr:col>78</xdr:col>
      <xdr:colOff>120650</xdr:colOff>
      <xdr:row>54</xdr:row>
      <xdr:rowOff>71120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5621000" y="922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52</xdr:row>
      <xdr:rowOff>81297</xdr:rowOff>
    </xdr:from>
    <xdr:ext cx="7366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5290800" y="8996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160020</xdr:rowOff>
    </xdr:from>
    <xdr:to>
      <xdr:col>74</xdr:col>
      <xdr:colOff>31750</xdr:colOff>
      <xdr:row>55</xdr:row>
      <xdr:rowOff>90170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4732000" y="941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100347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4401800" y="918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152400</xdr:rowOff>
    </xdr:from>
    <xdr:to>
      <xdr:col>69</xdr:col>
      <xdr:colOff>142875</xdr:colOff>
      <xdr:row>55</xdr:row>
      <xdr:rowOff>82550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3843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92727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3512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106680</xdr:rowOff>
    </xdr:from>
    <xdr:to>
      <xdr:col>65</xdr:col>
      <xdr:colOff>53975</xdr:colOff>
      <xdr:row>55</xdr:row>
      <xdr:rowOff>36830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2954000" y="936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47007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2623800" y="913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行政改革大綱</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推進計画</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による補助金の見直しにより、近年は類似団体とほぼ同水準となっている。</a:t>
          </a:r>
        </a:p>
        <a:p>
          <a:r>
            <a:rPr kumimoji="1" lang="ja-JP" altLang="en-US" sz="1300">
              <a:latin typeface="ＭＳ Ｐゴシック" panose="020B0600070205080204" pitchFamily="50" charset="-128"/>
              <a:ea typeface="ＭＳ Ｐゴシック" panose="020B0600070205080204" pitchFamily="50" charset="-128"/>
            </a:rPr>
            <a:t>入力</a:t>
          </a:r>
        </a:p>
      </xdr:txBody>
    </xdr:sp>
    <xdr:clientData/>
  </xdr:twoCellAnchor>
  <xdr:oneCellAnchor>
    <xdr:from>
      <xdr:col>62</xdr:col>
      <xdr:colOff>6350</xdr:colOff>
      <xdr:row>29</xdr:row>
      <xdr:rowOff>107950</xdr:rowOff>
    </xdr:from>
    <xdr:ext cx="298543" cy="225703"/>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a:extLst>
            <a:ext uri="{FF2B5EF4-FFF2-40B4-BE49-F238E27FC236}">
              <a16:creationId xmlns:a16="http://schemas.microsoft.com/office/drawing/2014/main" id="{00000000-0008-0000-0400-00002D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165862</xdr:rowOff>
    </xdr:from>
    <xdr:to>
      <xdr:col>82</xdr:col>
      <xdr:colOff>107950</xdr:colOff>
      <xdr:row>39</xdr:row>
      <xdr:rowOff>124714</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flipV="1">
          <a:off x="16510000" y="5823712"/>
          <a:ext cx="0" cy="987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96791</xdr:rowOff>
    </xdr:from>
    <xdr:ext cx="762000" cy="259045"/>
    <xdr:sp macro="" textlink="">
      <xdr:nvSpPr>
        <xdr:cNvPr id="303" name="補助費等最小値テキスト">
          <a:extLst>
            <a:ext uri="{FF2B5EF4-FFF2-40B4-BE49-F238E27FC236}">
              <a16:creationId xmlns:a16="http://schemas.microsoft.com/office/drawing/2014/main" id="{00000000-0008-0000-0400-00002F010000}"/>
            </a:ext>
          </a:extLst>
        </xdr:cNvPr>
        <xdr:cNvSpPr txBox="1"/>
      </xdr:nvSpPr>
      <xdr:spPr>
        <a:xfrm>
          <a:off x="16598900" y="6783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124714</xdr:rowOff>
    </xdr:from>
    <xdr:to>
      <xdr:col>82</xdr:col>
      <xdr:colOff>196850</xdr:colOff>
      <xdr:row>39</xdr:row>
      <xdr:rowOff>124714</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6421100" y="6811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80789</xdr:rowOff>
    </xdr:from>
    <xdr:ext cx="762000" cy="259045"/>
    <xdr:sp macro="" textlink="">
      <xdr:nvSpPr>
        <xdr:cNvPr id="305" name="補助費等最大値テキスト">
          <a:extLst>
            <a:ext uri="{FF2B5EF4-FFF2-40B4-BE49-F238E27FC236}">
              <a16:creationId xmlns:a16="http://schemas.microsoft.com/office/drawing/2014/main" id="{00000000-0008-0000-0400-000031010000}"/>
            </a:ext>
          </a:extLst>
        </xdr:cNvPr>
        <xdr:cNvSpPr txBox="1"/>
      </xdr:nvSpPr>
      <xdr:spPr>
        <a:xfrm>
          <a:off x="16598900" y="5567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165862</xdr:rowOff>
    </xdr:from>
    <xdr:to>
      <xdr:col>82</xdr:col>
      <xdr:colOff>196850</xdr:colOff>
      <xdr:row>33</xdr:row>
      <xdr:rowOff>165862</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5823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19558</xdr:rowOff>
    </xdr:from>
    <xdr:to>
      <xdr:col>82</xdr:col>
      <xdr:colOff>107950</xdr:colOff>
      <xdr:row>37</xdr:row>
      <xdr:rowOff>60706</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flipV="1">
          <a:off x="15671800" y="6363208"/>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153433</xdr:rowOff>
    </xdr:from>
    <xdr:ext cx="762000" cy="259045"/>
    <xdr:sp macro="" textlink="">
      <xdr:nvSpPr>
        <xdr:cNvPr id="308" name="補助費等平均値テキスト">
          <a:extLst>
            <a:ext uri="{FF2B5EF4-FFF2-40B4-BE49-F238E27FC236}">
              <a16:creationId xmlns:a16="http://schemas.microsoft.com/office/drawing/2014/main" id="{00000000-0008-0000-0400-000034010000}"/>
            </a:ext>
          </a:extLst>
        </xdr:cNvPr>
        <xdr:cNvSpPr txBox="1"/>
      </xdr:nvSpPr>
      <xdr:spPr>
        <a:xfrm>
          <a:off x="16598900" y="63256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9906</xdr:rowOff>
    </xdr:from>
    <xdr:to>
      <xdr:col>82</xdr:col>
      <xdr:colOff>158750</xdr:colOff>
      <xdr:row>37</xdr:row>
      <xdr:rowOff>111506</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645920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60706</xdr:rowOff>
    </xdr:from>
    <xdr:to>
      <xdr:col>78</xdr:col>
      <xdr:colOff>69850</xdr:colOff>
      <xdr:row>37</xdr:row>
      <xdr:rowOff>60706</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4782800" y="640435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163068</xdr:rowOff>
    </xdr:from>
    <xdr:to>
      <xdr:col>78</xdr:col>
      <xdr:colOff>120650</xdr:colOff>
      <xdr:row>37</xdr:row>
      <xdr:rowOff>93218</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5621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103395</xdr:rowOff>
    </xdr:from>
    <xdr:ext cx="7366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5290800" y="61041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42418</xdr:rowOff>
    </xdr:from>
    <xdr:to>
      <xdr:col>73</xdr:col>
      <xdr:colOff>180975</xdr:colOff>
      <xdr:row>37</xdr:row>
      <xdr:rowOff>60706</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3893800" y="638606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153924</xdr:rowOff>
    </xdr:from>
    <xdr:to>
      <xdr:col>74</xdr:col>
      <xdr:colOff>31750</xdr:colOff>
      <xdr:row>37</xdr:row>
      <xdr:rowOff>84074</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4732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94251</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4401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163576</xdr:rowOff>
    </xdr:from>
    <xdr:to>
      <xdr:col>69</xdr:col>
      <xdr:colOff>92075</xdr:colOff>
      <xdr:row>37</xdr:row>
      <xdr:rowOff>42418</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a:off x="13004800" y="6335776"/>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144780</xdr:rowOff>
    </xdr:from>
    <xdr:to>
      <xdr:col>69</xdr:col>
      <xdr:colOff>142875</xdr:colOff>
      <xdr:row>37</xdr:row>
      <xdr:rowOff>74930</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3843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85107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3512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140208</xdr:rowOff>
    </xdr:from>
    <xdr:to>
      <xdr:col>65</xdr:col>
      <xdr:colOff>53975</xdr:colOff>
      <xdr:row>37</xdr:row>
      <xdr:rowOff>70358</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29540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55135</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2623800" y="6398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140208</xdr:rowOff>
    </xdr:from>
    <xdr:to>
      <xdr:col>82</xdr:col>
      <xdr:colOff>158750</xdr:colOff>
      <xdr:row>37</xdr:row>
      <xdr:rowOff>70358</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6459200" y="631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156735</xdr:rowOff>
    </xdr:from>
    <xdr:ext cx="762000" cy="259045"/>
    <xdr:sp macro="" textlink="">
      <xdr:nvSpPr>
        <xdr:cNvPr id="327" name="補助費等該当値テキスト">
          <a:extLst>
            <a:ext uri="{FF2B5EF4-FFF2-40B4-BE49-F238E27FC236}">
              <a16:creationId xmlns:a16="http://schemas.microsoft.com/office/drawing/2014/main" id="{00000000-0008-0000-0400-000047010000}"/>
            </a:ext>
          </a:extLst>
        </xdr:cNvPr>
        <xdr:cNvSpPr txBox="1"/>
      </xdr:nvSpPr>
      <xdr:spPr>
        <a:xfrm>
          <a:off x="16598900" y="6157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9906</xdr:rowOff>
    </xdr:from>
    <xdr:to>
      <xdr:col>78</xdr:col>
      <xdr:colOff>120650</xdr:colOff>
      <xdr:row>37</xdr:row>
      <xdr:rowOff>111506</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5621000" y="635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96283</xdr:rowOff>
    </xdr:from>
    <xdr:ext cx="7366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5290800" y="6439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9906</xdr:rowOff>
    </xdr:from>
    <xdr:to>
      <xdr:col>74</xdr:col>
      <xdr:colOff>31750</xdr:colOff>
      <xdr:row>37</xdr:row>
      <xdr:rowOff>111506</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4732000" y="635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96283</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4401800" y="643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163068</xdr:rowOff>
    </xdr:from>
    <xdr:to>
      <xdr:col>69</xdr:col>
      <xdr:colOff>142875</xdr:colOff>
      <xdr:row>37</xdr:row>
      <xdr:rowOff>93218</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3843000" y="6335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77995</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3512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112776</xdr:rowOff>
    </xdr:from>
    <xdr:to>
      <xdr:col>65</xdr:col>
      <xdr:colOff>53975</xdr:colOff>
      <xdr:row>37</xdr:row>
      <xdr:rowOff>42926</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2954000" y="6284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53103</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2623800" y="6053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過去の大型施設の整備により、類似団体と比較して高い水準となっている。今後、収支均衡を考慮しながら、適切な財政運営に努める。</a:t>
          </a:r>
        </a:p>
      </xdr:txBody>
    </xdr:sp>
    <xdr:clientData/>
  </xdr:twoCellAnchor>
  <xdr:oneCellAnchor>
    <xdr:from>
      <xdr:col>3</xdr:col>
      <xdr:colOff>123825</xdr:colOff>
      <xdr:row>69</xdr:row>
      <xdr:rowOff>107950</xdr:rowOff>
    </xdr:from>
    <xdr:ext cx="298543" cy="225703"/>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9" name="公債費グラフ枠">
          <a:extLst>
            <a:ext uri="{FF2B5EF4-FFF2-40B4-BE49-F238E27FC236}">
              <a16:creationId xmlns:a16="http://schemas.microsoft.com/office/drawing/2014/main" id="{00000000-0008-0000-0400-000067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69850</xdr:rowOff>
    </xdr:from>
    <xdr:to>
      <xdr:col>24</xdr:col>
      <xdr:colOff>25400</xdr:colOff>
      <xdr:row>81</xdr:row>
      <xdr:rowOff>120142</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flipV="1">
          <a:off x="4826000" y="12585700"/>
          <a:ext cx="0" cy="14218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92219</xdr:rowOff>
    </xdr:from>
    <xdr:ext cx="762000" cy="259045"/>
    <xdr:sp macro="" textlink="">
      <xdr:nvSpPr>
        <xdr:cNvPr id="361" name="公債費最小値テキスト">
          <a:extLst>
            <a:ext uri="{FF2B5EF4-FFF2-40B4-BE49-F238E27FC236}">
              <a16:creationId xmlns:a16="http://schemas.microsoft.com/office/drawing/2014/main" id="{00000000-0008-0000-0400-000069010000}"/>
            </a:ext>
          </a:extLst>
        </xdr:cNvPr>
        <xdr:cNvSpPr txBox="1"/>
      </xdr:nvSpPr>
      <xdr:spPr>
        <a:xfrm>
          <a:off x="4914900" y="13979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120142</xdr:rowOff>
    </xdr:from>
    <xdr:to>
      <xdr:col>24</xdr:col>
      <xdr:colOff>114300</xdr:colOff>
      <xdr:row>81</xdr:row>
      <xdr:rowOff>120142</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4737100" y="14007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156227</xdr:rowOff>
    </xdr:from>
    <xdr:ext cx="762000" cy="259045"/>
    <xdr:sp macro="" textlink="">
      <xdr:nvSpPr>
        <xdr:cNvPr id="363" name="公債費最大値テキスト">
          <a:extLst>
            <a:ext uri="{FF2B5EF4-FFF2-40B4-BE49-F238E27FC236}">
              <a16:creationId xmlns:a16="http://schemas.microsoft.com/office/drawing/2014/main" id="{00000000-0008-0000-0400-00006B010000}"/>
            </a:ext>
          </a:extLst>
        </xdr:cNvPr>
        <xdr:cNvSpPr txBox="1"/>
      </xdr:nvSpPr>
      <xdr:spPr>
        <a:xfrm>
          <a:off x="4914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69850</xdr:rowOff>
    </xdr:from>
    <xdr:to>
      <xdr:col>24</xdr:col>
      <xdr:colOff>114300</xdr:colOff>
      <xdr:row>73</xdr:row>
      <xdr:rowOff>69850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4737100" y="1258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136144</xdr:rowOff>
    </xdr:from>
    <xdr:to>
      <xdr:col>24</xdr:col>
      <xdr:colOff>25400</xdr:colOff>
      <xdr:row>78</xdr:row>
      <xdr:rowOff>163576</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flipV="1">
          <a:off x="3987800" y="13509244"/>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33290</xdr:rowOff>
    </xdr:from>
    <xdr:ext cx="762000" cy="259045"/>
    <xdr:sp macro="" textlink="">
      <xdr:nvSpPr>
        <xdr:cNvPr id="366" name="公債費平均値テキスト">
          <a:extLst>
            <a:ext uri="{FF2B5EF4-FFF2-40B4-BE49-F238E27FC236}">
              <a16:creationId xmlns:a16="http://schemas.microsoft.com/office/drawing/2014/main" id="{00000000-0008-0000-0400-00006E010000}"/>
            </a:ext>
          </a:extLst>
        </xdr:cNvPr>
        <xdr:cNvSpPr txBox="1"/>
      </xdr:nvSpPr>
      <xdr:spPr>
        <a:xfrm>
          <a:off x="4914900" y="132349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16763</xdr:rowOff>
    </xdr:from>
    <xdr:to>
      <xdr:col>24</xdr:col>
      <xdr:colOff>76200</xdr:colOff>
      <xdr:row>78</xdr:row>
      <xdr:rowOff>118363</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47752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163576</xdr:rowOff>
    </xdr:from>
    <xdr:to>
      <xdr:col>19</xdr:col>
      <xdr:colOff>187325</xdr:colOff>
      <xdr:row>79</xdr:row>
      <xdr:rowOff>19558</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flipV="1">
          <a:off x="3098800" y="1353667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78</xdr:row>
      <xdr:rowOff>16763</xdr:rowOff>
    </xdr:from>
    <xdr:to>
      <xdr:col>20</xdr:col>
      <xdr:colOff>38100</xdr:colOff>
      <xdr:row>78</xdr:row>
      <xdr:rowOff>118363</xdr:rowOff>
    </xdr:to>
    <xdr:sp macro="" textlink="">
      <xdr:nvSpPr>
        <xdr:cNvPr id="369" name="フローチャート: 判断 368">
          <a:extLst>
            <a:ext uri="{FF2B5EF4-FFF2-40B4-BE49-F238E27FC236}">
              <a16:creationId xmlns:a16="http://schemas.microsoft.com/office/drawing/2014/main" id="{00000000-0008-0000-0400-000071010000}"/>
            </a:ext>
          </a:extLst>
        </xdr:cNvPr>
        <xdr:cNvSpPr/>
      </xdr:nvSpPr>
      <xdr:spPr>
        <a:xfrm>
          <a:off x="39370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128540</xdr:rowOff>
    </xdr:from>
    <xdr:ext cx="736600" cy="259045"/>
    <xdr:sp macro="" textlink="">
      <xdr:nvSpPr>
        <xdr:cNvPr id="370" name="テキスト ボックス 369">
          <a:extLst>
            <a:ext uri="{FF2B5EF4-FFF2-40B4-BE49-F238E27FC236}">
              <a16:creationId xmlns:a16="http://schemas.microsoft.com/office/drawing/2014/main" id="{00000000-0008-0000-0400-000072010000}"/>
            </a:ext>
          </a:extLst>
        </xdr:cNvPr>
        <xdr:cNvSpPr txBox="1"/>
      </xdr:nvSpPr>
      <xdr:spPr>
        <a:xfrm>
          <a:off x="3606800" y="131587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136144</xdr:rowOff>
    </xdr:from>
    <xdr:to>
      <xdr:col>15</xdr:col>
      <xdr:colOff>98425</xdr:colOff>
      <xdr:row>79</xdr:row>
      <xdr:rowOff>19558</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2209800" y="13509244"/>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30480</xdr:rowOff>
    </xdr:from>
    <xdr:to>
      <xdr:col>15</xdr:col>
      <xdr:colOff>149225</xdr:colOff>
      <xdr:row>78</xdr:row>
      <xdr:rowOff>132080</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3048000" y="1340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142257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2717800" y="1317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104139</xdr:rowOff>
    </xdr:from>
    <xdr:to>
      <xdr:col>11</xdr:col>
      <xdr:colOff>9525</xdr:colOff>
      <xdr:row>78</xdr:row>
      <xdr:rowOff>136144</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a:off x="1320800" y="13477239"/>
          <a:ext cx="8890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21337</xdr:rowOff>
    </xdr:from>
    <xdr:to>
      <xdr:col>11</xdr:col>
      <xdr:colOff>60325</xdr:colOff>
      <xdr:row>78</xdr:row>
      <xdr:rowOff>122937</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21590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133114</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1828800" y="13163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169926</xdr:rowOff>
    </xdr:from>
    <xdr:to>
      <xdr:col>6</xdr:col>
      <xdr:colOff>171450</xdr:colOff>
      <xdr:row>78</xdr:row>
      <xdr:rowOff>100076</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12700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110253</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939800" y="13140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85344</xdr:rowOff>
    </xdr:from>
    <xdr:to>
      <xdr:col>24</xdr:col>
      <xdr:colOff>76200</xdr:colOff>
      <xdr:row>79</xdr:row>
      <xdr:rowOff>15494</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4775200" y="13458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57421</xdr:rowOff>
    </xdr:from>
    <xdr:ext cx="762000" cy="259045"/>
    <xdr:sp macro="" textlink="">
      <xdr:nvSpPr>
        <xdr:cNvPr id="385" name="公債費該当値テキスト">
          <a:extLst>
            <a:ext uri="{FF2B5EF4-FFF2-40B4-BE49-F238E27FC236}">
              <a16:creationId xmlns:a16="http://schemas.microsoft.com/office/drawing/2014/main" id="{00000000-0008-0000-0400-000081010000}"/>
            </a:ext>
          </a:extLst>
        </xdr:cNvPr>
        <xdr:cNvSpPr txBox="1"/>
      </xdr:nvSpPr>
      <xdr:spPr>
        <a:xfrm>
          <a:off x="4914900" y="13430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112776</xdr:rowOff>
    </xdr:from>
    <xdr:to>
      <xdr:col>20</xdr:col>
      <xdr:colOff>38100</xdr:colOff>
      <xdr:row>79</xdr:row>
      <xdr:rowOff>42926</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3937000" y="13485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27703</xdr:rowOff>
    </xdr:from>
    <xdr:ext cx="7366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3606800" y="135722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140208</xdr:rowOff>
    </xdr:from>
    <xdr:to>
      <xdr:col>15</xdr:col>
      <xdr:colOff>149225</xdr:colOff>
      <xdr:row>79</xdr:row>
      <xdr:rowOff>70358</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3048000" y="13513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55135</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2717800" y="13599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85344</xdr:rowOff>
    </xdr:from>
    <xdr:to>
      <xdr:col>11</xdr:col>
      <xdr:colOff>60325</xdr:colOff>
      <xdr:row>79</xdr:row>
      <xdr:rowOff>15494</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2159000" y="13458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271</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1828800" y="13544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53339</xdr:rowOff>
    </xdr:from>
    <xdr:to>
      <xdr:col>6</xdr:col>
      <xdr:colOff>171450</xdr:colOff>
      <xdr:row>78</xdr:row>
      <xdr:rowOff>154939</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1270000" y="13426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139716</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939800" y="13512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公債費以外は、類似団体と同水準となっている。物件費についても昨年度以前と比較し、改善されてきており、これからも継続していく必要がある。</a:t>
          </a:r>
        </a:p>
      </xdr:txBody>
    </xdr:sp>
    <xdr:clientData/>
  </xdr:twoCellAnchor>
  <xdr:oneCellAnchor>
    <xdr:from>
      <xdr:col>62</xdr:col>
      <xdr:colOff>6350</xdr:colOff>
      <xdr:row>69</xdr:row>
      <xdr:rowOff>107950</xdr:rowOff>
    </xdr:from>
    <xdr:ext cx="298543" cy="225703"/>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a:extLst>
            <a:ext uri="{FF2B5EF4-FFF2-40B4-BE49-F238E27FC236}">
              <a16:creationId xmlns:a16="http://schemas.microsoft.com/office/drawing/2014/main" id="{00000000-0008-0000-0400-0000A4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88900</xdr:rowOff>
    </xdr:from>
    <xdr:to>
      <xdr:col>82</xdr:col>
      <xdr:colOff>107950</xdr:colOff>
      <xdr:row>80</xdr:row>
      <xdr:rowOff>85089</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flipV="1">
          <a:off x="16510000" y="12604750"/>
          <a:ext cx="0" cy="11963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57166</xdr:rowOff>
    </xdr:from>
    <xdr:ext cx="762000" cy="259045"/>
    <xdr:sp macro="" textlink="">
      <xdr:nvSpPr>
        <xdr:cNvPr id="422" name="公債費以外最小値テキスト">
          <a:extLst>
            <a:ext uri="{FF2B5EF4-FFF2-40B4-BE49-F238E27FC236}">
              <a16:creationId xmlns:a16="http://schemas.microsoft.com/office/drawing/2014/main" id="{00000000-0008-0000-0400-0000A6010000}"/>
            </a:ext>
          </a:extLst>
        </xdr:cNvPr>
        <xdr:cNvSpPr txBox="1"/>
      </xdr:nvSpPr>
      <xdr:spPr>
        <a:xfrm>
          <a:off x="16598900" y="13773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85089</xdr:rowOff>
    </xdr:from>
    <xdr:to>
      <xdr:col>82</xdr:col>
      <xdr:colOff>196850</xdr:colOff>
      <xdr:row>80</xdr:row>
      <xdr:rowOff>85089</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6421100" y="13801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3827</xdr:rowOff>
    </xdr:from>
    <xdr:ext cx="762000" cy="259045"/>
    <xdr:sp macro="" textlink="">
      <xdr:nvSpPr>
        <xdr:cNvPr id="424" name="公債費以外最大値テキスト">
          <a:extLst>
            <a:ext uri="{FF2B5EF4-FFF2-40B4-BE49-F238E27FC236}">
              <a16:creationId xmlns:a16="http://schemas.microsoft.com/office/drawing/2014/main" id="{00000000-0008-0000-0400-0000A8010000}"/>
            </a:ext>
          </a:extLst>
        </xdr:cNvPr>
        <xdr:cNvSpPr txBox="1"/>
      </xdr:nvSpPr>
      <xdr:spPr>
        <a:xfrm>
          <a:off x="16598900" y="12348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88900</xdr:rowOff>
    </xdr:from>
    <xdr:to>
      <xdr:col>82</xdr:col>
      <xdr:colOff>196850</xdr:colOff>
      <xdr:row>73</xdr:row>
      <xdr:rowOff>88900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6421100" y="12604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12700</xdr:rowOff>
    </xdr:from>
    <xdr:to>
      <xdr:col>82</xdr:col>
      <xdr:colOff>107950</xdr:colOff>
      <xdr:row>77</xdr:row>
      <xdr:rowOff>54611</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5671800" y="13214350"/>
          <a:ext cx="8382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149877</xdr:rowOff>
    </xdr:from>
    <xdr:ext cx="762000" cy="259045"/>
    <xdr:sp macro="" textlink="">
      <xdr:nvSpPr>
        <xdr:cNvPr id="427" name="公債費以外平均値テキスト">
          <a:extLst>
            <a:ext uri="{FF2B5EF4-FFF2-40B4-BE49-F238E27FC236}">
              <a16:creationId xmlns:a16="http://schemas.microsoft.com/office/drawing/2014/main" id="{00000000-0008-0000-0400-0000AB010000}"/>
            </a:ext>
          </a:extLst>
        </xdr:cNvPr>
        <xdr:cNvSpPr txBox="1"/>
      </xdr:nvSpPr>
      <xdr:spPr>
        <a:xfrm>
          <a:off x="16598900" y="13008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133350</xdr:rowOff>
    </xdr:from>
    <xdr:to>
      <xdr:col>82</xdr:col>
      <xdr:colOff>158750</xdr:colOff>
      <xdr:row>77</xdr:row>
      <xdr:rowOff>63500</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64592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12700</xdr:rowOff>
    </xdr:from>
    <xdr:to>
      <xdr:col>78</xdr:col>
      <xdr:colOff>69850</xdr:colOff>
      <xdr:row>77</xdr:row>
      <xdr:rowOff>119380</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flipV="1">
          <a:off x="14782800" y="1321435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167639</xdr:rowOff>
    </xdr:from>
    <xdr:to>
      <xdr:col>78</xdr:col>
      <xdr:colOff>120650</xdr:colOff>
      <xdr:row>77</xdr:row>
      <xdr:rowOff>97789</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5621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82566</xdr:rowOff>
    </xdr:from>
    <xdr:ext cx="7366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5290800" y="132842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104139</xdr:rowOff>
    </xdr:from>
    <xdr:to>
      <xdr:col>73</xdr:col>
      <xdr:colOff>180975</xdr:colOff>
      <xdr:row>77</xdr:row>
      <xdr:rowOff>119380</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3893800" y="13134339"/>
          <a:ext cx="889000" cy="186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148589</xdr:rowOff>
    </xdr:from>
    <xdr:to>
      <xdr:col>74</xdr:col>
      <xdr:colOff>31750</xdr:colOff>
      <xdr:row>77</xdr:row>
      <xdr:rowOff>78739</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4732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88916</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4401800" y="12947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146050</xdr:rowOff>
    </xdr:from>
    <xdr:to>
      <xdr:col>69</xdr:col>
      <xdr:colOff>92075</xdr:colOff>
      <xdr:row>76</xdr:row>
      <xdr:rowOff>104139</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3004800" y="13004800"/>
          <a:ext cx="889000" cy="129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95250</xdr:rowOff>
    </xdr:from>
    <xdr:to>
      <xdr:col>69</xdr:col>
      <xdr:colOff>142875</xdr:colOff>
      <xdr:row>77</xdr:row>
      <xdr:rowOff>25400</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38430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3512800" y="13211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45720</xdr:rowOff>
    </xdr:from>
    <xdr:to>
      <xdr:col>65</xdr:col>
      <xdr:colOff>53975</xdr:colOff>
      <xdr:row>76</xdr:row>
      <xdr:rowOff>147320</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2954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132097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2623800" y="13162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3811</xdr:rowOff>
    </xdr:from>
    <xdr:to>
      <xdr:col>82</xdr:col>
      <xdr:colOff>158750</xdr:colOff>
      <xdr:row>77</xdr:row>
      <xdr:rowOff>105411</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6459200" y="13205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147338</xdr:rowOff>
    </xdr:from>
    <xdr:ext cx="762000" cy="259045"/>
    <xdr:sp macro="" textlink="">
      <xdr:nvSpPr>
        <xdr:cNvPr id="446" name="公債費以外該当値テキスト">
          <a:extLst>
            <a:ext uri="{FF2B5EF4-FFF2-40B4-BE49-F238E27FC236}">
              <a16:creationId xmlns:a16="http://schemas.microsoft.com/office/drawing/2014/main" id="{00000000-0008-0000-0400-0000BE010000}"/>
            </a:ext>
          </a:extLst>
        </xdr:cNvPr>
        <xdr:cNvSpPr txBox="1"/>
      </xdr:nvSpPr>
      <xdr:spPr>
        <a:xfrm>
          <a:off x="16598900" y="13177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133350</xdr:rowOff>
    </xdr:from>
    <xdr:to>
      <xdr:col>78</xdr:col>
      <xdr:colOff>120650</xdr:colOff>
      <xdr:row>77</xdr:row>
      <xdr:rowOff>63500</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5621000" y="1316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73677</xdr:rowOff>
    </xdr:from>
    <xdr:ext cx="7366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5290800" y="12932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68580</xdr:rowOff>
    </xdr:from>
    <xdr:to>
      <xdr:col>74</xdr:col>
      <xdr:colOff>31750</xdr:colOff>
      <xdr:row>77</xdr:row>
      <xdr:rowOff>170180</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4732000" y="13270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154957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4401800" y="13356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53339</xdr:rowOff>
    </xdr:from>
    <xdr:to>
      <xdr:col>69</xdr:col>
      <xdr:colOff>142875</xdr:colOff>
      <xdr:row>76</xdr:row>
      <xdr:rowOff>154939</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38430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165117</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35128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95250</xdr:rowOff>
    </xdr:from>
    <xdr:to>
      <xdr:col>65</xdr:col>
      <xdr:colOff>53975</xdr:colOff>
      <xdr:row>76</xdr:row>
      <xdr:rowOff>25400</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2954000" y="1295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35577</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2623800" y="1272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北海道新冠町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78930</xdr:rowOff>
    </xdr:from>
    <xdr:to>
      <xdr:col>29</xdr:col>
      <xdr:colOff>127000</xdr:colOff>
      <xdr:row>20</xdr:row>
      <xdr:rowOff>151540</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2183955"/>
          <a:ext cx="0" cy="144421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123617</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600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151540</xdr:rowOff>
    </xdr:from>
    <xdr:to>
      <xdr:col>30</xdr:col>
      <xdr:colOff>25400</xdr:colOff>
      <xdr:row>20</xdr:row>
      <xdr:rowOff>151540</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62816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165307</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927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536,803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78930</xdr:rowOff>
    </xdr:from>
    <xdr:to>
      <xdr:col>30</xdr:col>
      <xdr:colOff>25400</xdr:colOff>
      <xdr:row>12</xdr:row>
      <xdr:rowOff>78930</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218395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4586</xdr:rowOff>
    </xdr:from>
    <xdr:to>
      <xdr:col>29</xdr:col>
      <xdr:colOff>127000</xdr:colOff>
      <xdr:row>18</xdr:row>
      <xdr:rowOff>34941</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3138311"/>
          <a:ext cx="647700" cy="303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18</xdr:row>
      <xdr:rowOff>122576</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32563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150499</xdr:rowOff>
    </xdr:from>
    <xdr:to>
      <xdr:col>29</xdr:col>
      <xdr:colOff>177800</xdr:colOff>
      <xdr:row>19</xdr:row>
      <xdr:rowOff>80649</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32842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34941</xdr:rowOff>
    </xdr:from>
    <xdr:to>
      <xdr:col>26</xdr:col>
      <xdr:colOff>50800</xdr:colOff>
      <xdr:row>18</xdr:row>
      <xdr:rowOff>39209</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3168666"/>
          <a:ext cx="698500" cy="42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18</xdr:row>
      <xdr:rowOff>165793</xdr:rowOff>
    </xdr:from>
    <xdr:to>
      <xdr:col>26</xdr:col>
      <xdr:colOff>101600</xdr:colOff>
      <xdr:row>19</xdr:row>
      <xdr:rowOff>95943</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32995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80720</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33858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39209</xdr:rowOff>
    </xdr:from>
    <xdr:to>
      <xdr:col>22</xdr:col>
      <xdr:colOff>114300</xdr:colOff>
      <xdr:row>18</xdr:row>
      <xdr:rowOff>91565</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3172934"/>
          <a:ext cx="698500" cy="523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19</xdr:row>
      <xdr:rowOff>9</xdr:rowOff>
    </xdr:from>
    <xdr:to>
      <xdr:col>22</xdr:col>
      <xdr:colOff>165100</xdr:colOff>
      <xdr:row>19</xdr:row>
      <xdr:rowOff>101609</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330518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86386</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3391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91565</xdr:rowOff>
    </xdr:from>
    <xdr:to>
      <xdr:col>18</xdr:col>
      <xdr:colOff>177800</xdr:colOff>
      <xdr:row>18</xdr:row>
      <xdr:rowOff>118269</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3225290"/>
          <a:ext cx="698500" cy="267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19</xdr:row>
      <xdr:rowOff>12552</xdr:rowOff>
    </xdr:from>
    <xdr:to>
      <xdr:col>19</xdr:col>
      <xdr:colOff>38100</xdr:colOff>
      <xdr:row>19</xdr:row>
      <xdr:rowOff>114152</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33177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98929</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3404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23692</xdr:rowOff>
    </xdr:from>
    <xdr:to>
      <xdr:col>15</xdr:col>
      <xdr:colOff>101600</xdr:colOff>
      <xdr:row>19</xdr:row>
      <xdr:rowOff>125292</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33288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110069</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3415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125236</xdr:rowOff>
    </xdr:from>
    <xdr:to>
      <xdr:col>29</xdr:col>
      <xdr:colOff>177800</xdr:colOff>
      <xdr:row>18</xdr:row>
      <xdr:rowOff>55386</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30875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141763</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2932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244,568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155591</xdr:rowOff>
    </xdr:from>
    <xdr:to>
      <xdr:col>26</xdr:col>
      <xdr:colOff>101600</xdr:colOff>
      <xdr:row>18</xdr:row>
      <xdr:rowOff>85741</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31178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95918</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28867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159859</xdr:rowOff>
    </xdr:from>
    <xdr:to>
      <xdr:col>22</xdr:col>
      <xdr:colOff>165100</xdr:colOff>
      <xdr:row>18</xdr:row>
      <xdr:rowOff>90009</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31221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100186</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2891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40765</xdr:rowOff>
    </xdr:from>
    <xdr:to>
      <xdr:col>19</xdr:col>
      <xdr:colOff>38100</xdr:colOff>
      <xdr:row>18</xdr:row>
      <xdr:rowOff>142365</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31744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152542</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2943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67469</xdr:rowOff>
    </xdr:from>
    <xdr:to>
      <xdr:col>15</xdr:col>
      <xdr:colOff>101600</xdr:colOff>
      <xdr:row>18</xdr:row>
      <xdr:rowOff>169069</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32011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7796</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2970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a:extLst>
            <a:ext uri="{FF2B5EF4-FFF2-40B4-BE49-F238E27FC236}">
              <a16:creationId xmlns:a16="http://schemas.microsoft.com/office/drawing/2014/main" id="{00000000-0008-0000-0500-00006B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146088</xdr:rowOff>
    </xdr:from>
    <xdr:to>
      <xdr:col>29</xdr:col>
      <xdr:colOff>127000</xdr:colOff>
      <xdr:row>38</xdr:row>
      <xdr:rowOff>161722</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651500" y="6070638"/>
          <a:ext cx="0" cy="155868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133799</xdr:rowOff>
    </xdr:from>
    <xdr:ext cx="762000" cy="259045"/>
    <xdr:sp macro="" textlink="">
      <xdr:nvSpPr>
        <xdr:cNvPr id="109" name="人口1人当たり決算額の推移最小値テキスト445">
          <a:extLst>
            <a:ext uri="{FF2B5EF4-FFF2-40B4-BE49-F238E27FC236}">
              <a16:creationId xmlns:a16="http://schemas.microsoft.com/office/drawing/2014/main" id="{00000000-0008-0000-0500-00006D000000}"/>
            </a:ext>
          </a:extLst>
        </xdr:cNvPr>
        <xdr:cNvSpPr txBox="1"/>
      </xdr:nvSpPr>
      <xdr:spPr>
        <a:xfrm>
          <a:off x="5740400" y="7601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161722</xdr:rowOff>
    </xdr:from>
    <xdr:to>
      <xdr:col>30</xdr:col>
      <xdr:colOff>25400</xdr:colOff>
      <xdr:row>38</xdr:row>
      <xdr:rowOff>161722</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762932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61015</xdr:rowOff>
    </xdr:from>
    <xdr:ext cx="762000" cy="259045"/>
    <xdr:sp macro="" textlink="">
      <xdr:nvSpPr>
        <xdr:cNvPr id="111" name="人口1人当たり決算額の推移最大値テキスト445">
          <a:extLst>
            <a:ext uri="{FF2B5EF4-FFF2-40B4-BE49-F238E27FC236}">
              <a16:creationId xmlns:a16="http://schemas.microsoft.com/office/drawing/2014/main" id="{00000000-0008-0000-0500-00006F000000}"/>
            </a:ext>
          </a:extLst>
        </xdr:cNvPr>
        <xdr:cNvSpPr txBox="1"/>
      </xdr:nvSpPr>
      <xdr:spPr>
        <a:xfrm>
          <a:off x="5740400" y="5814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146088</xdr:rowOff>
    </xdr:from>
    <xdr:to>
      <xdr:col>30</xdr:col>
      <xdr:colOff>25400</xdr:colOff>
      <xdr:row>33</xdr:row>
      <xdr:rowOff>146088</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60706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57239</xdr:rowOff>
    </xdr:from>
    <xdr:to>
      <xdr:col>29</xdr:col>
      <xdr:colOff>127000</xdr:colOff>
      <xdr:row>35</xdr:row>
      <xdr:rowOff>74549</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5003800" y="6667589"/>
          <a:ext cx="647700" cy="173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42017</xdr:rowOff>
    </xdr:from>
    <xdr:ext cx="762000" cy="259045"/>
    <xdr:sp macro="" textlink="">
      <xdr:nvSpPr>
        <xdr:cNvPr id="114" name="人口1人当たり決算額の推移平均値テキスト445">
          <a:extLst>
            <a:ext uri="{FF2B5EF4-FFF2-40B4-BE49-F238E27FC236}">
              <a16:creationId xmlns:a16="http://schemas.microsoft.com/office/drawing/2014/main" id="{00000000-0008-0000-0500-000072000000}"/>
            </a:ext>
          </a:extLst>
        </xdr:cNvPr>
        <xdr:cNvSpPr txBox="1"/>
      </xdr:nvSpPr>
      <xdr:spPr>
        <a:xfrm>
          <a:off x="5740400" y="66523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8586</xdr:rowOff>
    </xdr:from>
    <xdr:to>
      <xdr:col>29</xdr:col>
      <xdr:colOff>177800</xdr:colOff>
      <xdr:row>35</xdr:row>
      <xdr:rowOff>110186</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5600700" y="66189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74549</xdr:rowOff>
    </xdr:from>
    <xdr:to>
      <xdr:col>26</xdr:col>
      <xdr:colOff>50800</xdr:colOff>
      <xdr:row>35</xdr:row>
      <xdr:rowOff>108052</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flipV="1">
          <a:off x="4305300" y="6684899"/>
          <a:ext cx="698500" cy="335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33160</xdr:rowOff>
    </xdr:from>
    <xdr:to>
      <xdr:col>26</xdr:col>
      <xdr:colOff>101600</xdr:colOff>
      <xdr:row>35</xdr:row>
      <xdr:rowOff>134760</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953000" y="66435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119537</xdr:rowOff>
    </xdr:from>
    <xdr:ext cx="7366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4622800" y="67298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108052</xdr:rowOff>
    </xdr:from>
    <xdr:to>
      <xdr:col>22</xdr:col>
      <xdr:colOff>114300</xdr:colOff>
      <xdr:row>35</xdr:row>
      <xdr:rowOff>159715</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flipV="1">
          <a:off x="3606800" y="6718402"/>
          <a:ext cx="698500" cy="516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27762</xdr:rowOff>
    </xdr:from>
    <xdr:to>
      <xdr:col>22</xdr:col>
      <xdr:colOff>165100</xdr:colOff>
      <xdr:row>35</xdr:row>
      <xdr:rowOff>129362</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4254500" y="66381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139539</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924300" y="6406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57582</xdr:rowOff>
    </xdr:from>
    <xdr:to>
      <xdr:col>18</xdr:col>
      <xdr:colOff>177800</xdr:colOff>
      <xdr:row>35</xdr:row>
      <xdr:rowOff>159715</xdr:rowOff>
    </xdr:to>
    <xdr:cxnSp macro="">
      <xdr:nvCxnSpPr>
        <xdr:cNvPr id="122" name="直線コネクタ 121">
          <a:extLst>
            <a:ext uri="{FF2B5EF4-FFF2-40B4-BE49-F238E27FC236}">
              <a16:creationId xmlns:a16="http://schemas.microsoft.com/office/drawing/2014/main" id="{00000000-0008-0000-0500-00007A000000}"/>
            </a:ext>
          </a:extLst>
        </xdr:cNvPr>
        <xdr:cNvCxnSpPr/>
      </xdr:nvCxnSpPr>
      <xdr:spPr bwMode="auto">
        <a:xfrm>
          <a:off x="2908300" y="6667932"/>
          <a:ext cx="698500" cy="1021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21501</xdr:rowOff>
    </xdr:from>
    <xdr:to>
      <xdr:col>19</xdr:col>
      <xdr:colOff>38100</xdr:colOff>
      <xdr:row>35</xdr:row>
      <xdr:rowOff>123101</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3556000" y="6631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133278</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3225800" y="6400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47295</xdr:rowOff>
    </xdr:from>
    <xdr:to>
      <xdr:col>15</xdr:col>
      <xdr:colOff>101600</xdr:colOff>
      <xdr:row>35</xdr:row>
      <xdr:rowOff>148895</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2857500" y="66576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133672</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527300" y="6744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6439</xdr:rowOff>
    </xdr:from>
    <xdr:to>
      <xdr:col>29</xdr:col>
      <xdr:colOff>177800</xdr:colOff>
      <xdr:row>35</xdr:row>
      <xdr:rowOff>108039</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5600700" y="66167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194416</xdr:rowOff>
    </xdr:from>
    <xdr:ext cx="762000" cy="259045"/>
    <xdr:sp macro="" textlink="">
      <xdr:nvSpPr>
        <xdr:cNvPr id="133" name="人口1人当たり決算額の推移該当値テキスト445">
          <a:extLst>
            <a:ext uri="{FF2B5EF4-FFF2-40B4-BE49-F238E27FC236}">
              <a16:creationId xmlns:a16="http://schemas.microsoft.com/office/drawing/2014/main" id="{00000000-0008-0000-0500-000085000000}"/>
            </a:ext>
          </a:extLst>
        </xdr:cNvPr>
        <xdr:cNvSpPr txBox="1"/>
      </xdr:nvSpPr>
      <xdr:spPr>
        <a:xfrm>
          <a:off x="5740400" y="6461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23749</xdr:rowOff>
    </xdr:from>
    <xdr:to>
      <xdr:col>26</xdr:col>
      <xdr:colOff>101600</xdr:colOff>
      <xdr:row>35</xdr:row>
      <xdr:rowOff>125349</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953000" y="66340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135526</xdr:rowOff>
    </xdr:from>
    <xdr:ext cx="7366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4622800" y="64029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57252</xdr:rowOff>
    </xdr:from>
    <xdr:to>
      <xdr:col>22</xdr:col>
      <xdr:colOff>165100</xdr:colOff>
      <xdr:row>35</xdr:row>
      <xdr:rowOff>158852</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254500" y="66676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143629</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924300" y="67539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108915</xdr:rowOff>
    </xdr:from>
    <xdr:to>
      <xdr:col>19</xdr:col>
      <xdr:colOff>38100</xdr:colOff>
      <xdr:row>35</xdr:row>
      <xdr:rowOff>210515</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3556000" y="67192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195292</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225800" y="6805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6782</xdr:rowOff>
    </xdr:from>
    <xdr:to>
      <xdr:col>15</xdr:col>
      <xdr:colOff>101600</xdr:colOff>
      <xdr:row>35</xdr:row>
      <xdr:rowOff>108382</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2857500" y="66171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118559</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2527300" y="6386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北海道新冠町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5,392
5,226
585.81
7,258,304
7,169,676
87,068
3,457,168
5,981,756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7.5
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37</xdr:row>
      <xdr:rowOff>54627</xdr:rowOff>
    </xdr:from>
    <xdr:ext cx="59541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166581" y="6398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30</xdr:row>
      <xdr:rowOff>111777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1" name="人件費グラフ枠">
          <a:extLst>
            <a:ext uri="{FF2B5EF4-FFF2-40B4-BE49-F238E27FC236}">
              <a16:creationId xmlns:a16="http://schemas.microsoft.com/office/drawing/2014/main" id="{00000000-0008-0000-0600-000033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115108</xdr:rowOff>
    </xdr:from>
    <xdr:to>
      <xdr:col>24</xdr:col>
      <xdr:colOff>62865</xdr:colOff>
      <xdr:row>38</xdr:row>
      <xdr:rowOff>149450</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flipV="1">
          <a:off x="4633595" y="5430058"/>
          <a:ext cx="1270" cy="12344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153277</xdr:rowOff>
    </xdr:from>
    <xdr:ext cx="534377" cy="259045"/>
    <xdr:sp macro="" textlink="">
      <xdr:nvSpPr>
        <xdr:cNvPr id="53" name="人件費最小値テキスト">
          <a:extLst>
            <a:ext uri="{FF2B5EF4-FFF2-40B4-BE49-F238E27FC236}">
              <a16:creationId xmlns:a16="http://schemas.microsoft.com/office/drawing/2014/main" id="{00000000-0008-0000-0600-000035000000}"/>
            </a:ext>
          </a:extLst>
        </xdr:cNvPr>
        <xdr:cNvSpPr txBox="1"/>
      </xdr:nvSpPr>
      <xdr:spPr>
        <a:xfrm>
          <a:off x="4686300" y="6668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149450</xdr:rowOff>
    </xdr:from>
    <xdr:to>
      <xdr:col>24</xdr:col>
      <xdr:colOff>152400</xdr:colOff>
      <xdr:row>38</xdr:row>
      <xdr:rowOff>149450</xdr:rowOff>
    </xdr:to>
    <xdr:cxnSp macro="">
      <xdr:nvCxnSpPr>
        <xdr:cNvPr id="54" name="直線コネクタ 53">
          <a:extLst>
            <a:ext uri="{FF2B5EF4-FFF2-40B4-BE49-F238E27FC236}">
              <a16:creationId xmlns:a16="http://schemas.microsoft.com/office/drawing/2014/main" id="{00000000-0008-0000-0600-000036000000}"/>
            </a:ext>
          </a:extLst>
        </xdr:cNvPr>
        <xdr:cNvCxnSpPr/>
      </xdr:nvCxnSpPr>
      <xdr:spPr>
        <a:xfrm>
          <a:off x="4546600" y="6664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61785</xdr:rowOff>
    </xdr:from>
    <xdr:ext cx="599010" cy="259045"/>
    <xdr:sp macro="" textlink="">
      <xdr:nvSpPr>
        <xdr:cNvPr id="55" name="人件費最大値テキスト">
          <a:extLst>
            <a:ext uri="{FF2B5EF4-FFF2-40B4-BE49-F238E27FC236}">
              <a16:creationId xmlns:a16="http://schemas.microsoft.com/office/drawing/2014/main" id="{00000000-0008-0000-0600-000037000000}"/>
            </a:ext>
          </a:extLst>
        </xdr:cNvPr>
        <xdr:cNvSpPr txBox="1"/>
      </xdr:nvSpPr>
      <xdr:spPr>
        <a:xfrm>
          <a:off x="4686300" y="5205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115108</xdr:rowOff>
    </xdr:from>
    <xdr:to>
      <xdr:col>24</xdr:col>
      <xdr:colOff>152400</xdr:colOff>
      <xdr:row>31</xdr:row>
      <xdr:rowOff>115108</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a:off x="4546600" y="54300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48357</xdr:rowOff>
    </xdr:from>
    <xdr:to>
      <xdr:col>24</xdr:col>
      <xdr:colOff>63500</xdr:colOff>
      <xdr:row>35</xdr:row>
      <xdr:rowOff>120783</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flipV="1">
          <a:off x="3797300" y="5877657"/>
          <a:ext cx="838200" cy="243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146966</xdr:rowOff>
    </xdr:from>
    <xdr:ext cx="599010" cy="259045"/>
    <xdr:sp macro="" textlink="">
      <xdr:nvSpPr>
        <xdr:cNvPr id="58" name="人件費平均値テキスト">
          <a:extLst>
            <a:ext uri="{FF2B5EF4-FFF2-40B4-BE49-F238E27FC236}">
              <a16:creationId xmlns:a16="http://schemas.microsoft.com/office/drawing/2014/main" id="{00000000-0008-0000-0600-00003A000000}"/>
            </a:ext>
          </a:extLst>
        </xdr:cNvPr>
        <xdr:cNvSpPr txBox="1"/>
      </xdr:nvSpPr>
      <xdr:spPr>
        <a:xfrm>
          <a:off x="4686300" y="614771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168539</xdr:rowOff>
    </xdr:from>
    <xdr:to>
      <xdr:col>24</xdr:col>
      <xdr:colOff>114300</xdr:colOff>
      <xdr:row>36</xdr:row>
      <xdr:rowOff>98689</xdr:rowOff>
    </xdr:to>
    <xdr:sp macro="" textlink="">
      <xdr:nvSpPr>
        <xdr:cNvPr id="59" name="フローチャート: 判断 58">
          <a:extLst>
            <a:ext uri="{FF2B5EF4-FFF2-40B4-BE49-F238E27FC236}">
              <a16:creationId xmlns:a16="http://schemas.microsoft.com/office/drawing/2014/main" id="{00000000-0008-0000-0600-00003B000000}"/>
            </a:ext>
          </a:extLst>
        </xdr:cNvPr>
        <xdr:cNvSpPr/>
      </xdr:nvSpPr>
      <xdr:spPr>
        <a:xfrm>
          <a:off x="4584700" y="6169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120783</xdr:rowOff>
    </xdr:from>
    <xdr:to>
      <xdr:col>19</xdr:col>
      <xdr:colOff>177800</xdr:colOff>
      <xdr:row>36</xdr:row>
      <xdr:rowOff>6198</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flipV="1">
          <a:off x="2908300" y="6121533"/>
          <a:ext cx="889000" cy="56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87694</xdr:rowOff>
    </xdr:from>
    <xdr:to>
      <xdr:col>20</xdr:col>
      <xdr:colOff>38100</xdr:colOff>
      <xdr:row>37</xdr:row>
      <xdr:rowOff>17844</xdr:rowOff>
    </xdr:to>
    <xdr:sp macro="" textlink="">
      <xdr:nvSpPr>
        <xdr:cNvPr id="61" name="フローチャート: 判断 60">
          <a:extLst>
            <a:ext uri="{FF2B5EF4-FFF2-40B4-BE49-F238E27FC236}">
              <a16:creationId xmlns:a16="http://schemas.microsoft.com/office/drawing/2014/main" id="{00000000-0008-0000-0600-00003D000000}"/>
            </a:ext>
          </a:extLst>
        </xdr:cNvPr>
        <xdr:cNvSpPr/>
      </xdr:nvSpPr>
      <xdr:spPr>
        <a:xfrm>
          <a:off x="3746500" y="6259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8971</xdr:rowOff>
    </xdr:from>
    <xdr:ext cx="599010" cy="259045"/>
    <xdr:sp macro="" textlink="">
      <xdr:nvSpPr>
        <xdr:cNvPr id="62" name="テキスト ボックス 61">
          <a:extLst>
            <a:ext uri="{FF2B5EF4-FFF2-40B4-BE49-F238E27FC236}">
              <a16:creationId xmlns:a16="http://schemas.microsoft.com/office/drawing/2014/main" id="{00000000-0008-0000-0600-00003E000000}"/>
            </a:ext>
          </a:extLst>
        </xdr:cNvPr>
        <xdr:cNvSpPr txBox="1"/>
      </xdr:nvSpPr>
      <xdr:spPr>
        <a:xfrm>
          <a:off x="3497795" y="63526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6198</xdr:rowOff>
    </xdr:from>
    <xdr:to>
      <xdr:col>15</xdr:col>
      <xdr:colOff>50800</xdr:colOff>
      <xdr:row>36</xdr:row>
      <xdr:rowOff>53426</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2019300" y="6178398"/>
          <a:ext cx="889000" cy="47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103433</xdr:rowOff>
    </xdr:from>
    <xdr:to>
      <xdr:col>15</xdr:col>
      <xdr:colOff>101600</xdr:colOff>
      <xdr:row>37</xdr:row>
      <xdr:rowOff>33583</xdr:rowOff>
    </xdr:to>
    <xdr:sp macro="" textlink="">
      <xdr:nvSpPr>
        <xdr:cNvPr id="64" name="フローチャート: 判断 63">
          <a:extLst>
            <a:ext uri="{FF2B5EF4-FFF2-40B4-BE49-F238E27FC236}">
              <a16:creationId xmlns:a16="http://schemas.microsoft.com/office/drawing/2014/main" id="{00000000-0008-0000-0600-000040000000}"/>
            </a:ext>
          </a:extLst>
        </xdr:cNvPr>
        <xdr:cNvSpPr/>
      </xdr:nvSpPr>
      <xdr:spPr>
        <a:xfrm>
          <a:off x="2857500" y="6275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24710</xdr:rowOff>
    </xdr:from>
    <xdr:ext cx="599010" cy="259045"/>
    <xdr:sp macro="" textlink="">
      <xdr:nvSpPr>
        <xdr:cNvPr id="65" name="テキスト ボックス 64">
          <a:extLst>
            <a:ext uri="{FF2B5EF4-FFF2-40B4-BE49-F238E27FC236}">
              <a16:creationId xmlns:a16="http://schemas.microsoft.com/office/drawing/2014/main" id="{00000000-0008-0000-0600-000041000000}"/>
            </a:ext>
          </a:extLst>
        </xdr:cNvPr>
        <xdr:cNvSpPr txBox="1"/>
      </xdr:nvSpPr>
      <xdr:spPr>
        <a:xfrm>
          <a:off x="2608795" y="6368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53426</xdr:rowOff>
    </xdr:from>
    <xdr:to>
      <xdr:col>10</xdr:col>
      <xdr:colOff>114300</xdr:colOff>
      <xdr:row>36</xdr:row>
      <xdr:rowOff>77475</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1130300" y="6225626"/>
          <a:ext cx="889000" cy="24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115429</xdr:rowOff>
    </xdr:from>
    <xdr:to>
      <xdr:col>10</xdr:col>
      <xdr:colOff>165100</xdr:colOff>
      <xdr:row>37</xdr:row>
      <xdr:rowOff>45579</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1968500" y="6287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36706</xdr:rowOff>
    </xdr:from>
    <xdr:ext cx="599010"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1719795" y="6380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119755</xdr:rowOff>
    </xdr:from>
    <xdr:to>
      <xdr:col>6</xdr:col>
      <xdr:colOff>38100</xdr:colOff>
      <xdr:row>37</xdr:row>
      <xdr:rowOff>49905</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1079500" y="6291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41032</xdr:rowOff>
    </xdr:from>
    <xdr:ext cx="599010"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830795" y="63846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169007</xdr:rowOff>
    </xdr:from>
    <xdr:to>
      <xdr:col>24</xdr:col>
      <xdr:colOff>114300</xdr:colOff>
      <xdr:row>34</xdr:row>
      <xdr:rowOff>99157</xdr:rowOff>
    </xdr:to>
    <xdr:sp macro="" textlink="">
      <xdr:nvSpPr>
        <xdr:cNvPr id="76" name="楕円 75">
          <a:extLst>
            <a:ext uri="{FF2B5EF4-FFF2-40B4-BE49-F238E27FC236}">
              <a16:creationId xmlns:a16="http://schemas.microsoft.com/office/drawing/2014/main" id="{00000000-0008-0000-0600-00004C000000}"/>
            </a:ext>
          </a:extLst>
        </xdr:cNvPr>
        <xdr:cNvSpPr/>
      </xdr:nvSpPr>
      <xdr:spPr>
        <a:xfrm>
          <a:off x="4584700" y="5826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20434</xdr:rowOff>
    </xdr:from>
    <xdr:ext cx="599010" cy="259045"/>
    <xdr:sp macro="" textlink="">
      <xdr:nvSpPr>
        <xdr:cNvPr id="77" name="人件費該当値テキスト">
          <a:extLst>
            <a:ext uri="{FF2B5EF4-FFF2-40B4-BE49-F238E27FC236}">
              <a16:creationId xmlns:a16="http://schemas.microsoft.com/office/drawing/2014/main" id="{00000000-0008-0000-0600-00004D000000}"/>
            </a:ext>
          </a:extLst>
        </xdr:cNvPr>
        <xdr:cNvSpPr txBox="1"/>
      </xdr:nvSpPr>
      <xdr:spPr>
        <a:xfrm>
          <a:off x="4686300" y="5678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69983</xdr:rowOff>
    </xdr:from>
    <xdr:to>
      <xdr:col>20</xdr:col>
      <xdr:colOff>38100</xdr:colOff>
      <xdr:row>36</xdr:row>
      <xdr:rowOff>133</xdr:rowOff>
    </xdr:to>
    <xdr:sp macro="" textlink="">
      <xdr:nvSpPr>
        <xdr:cNvPr id="78" name="楕円 77">
          <a:extLst>
            <a:ext uri="{FF2B5EF4-FFF2-40B4-BE49-F238E27FC236}">
              <a16:creationId xmlns:a16="http://schemas.microsoft.com/office/drawing/2014/main" id="{00000000-0008-0000-0600-00004E000000}"/>
            </a:ext>
          </a:extLst>
        </xdr:cNvPr>
        <xdr:cNvSpPr/>
      </xdr:nvSpPr>
      <xdr:spPr>
        <a:xfrm>
          <a:off x="3746500" y="6070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16660</xdr:rowOff>
    </xdr:from>
    <xdr:ext cx="59901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3497795" y="5845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126848</xdr:rowOff>
    </xdr:from>
    <xdr:to>
      <xdr:col>15</xdr:col>
      <xdr:colOff>101600</xdr:colOff>
      <xdr:row>36</xdr:row>
      <xdr:rowOff>56998</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2857500" y="6127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73525</xdr:rowOff>
    </xdr:from>
    <xdr:ext cx="59901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2608795" y="59028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2626</xdr:rowOff>
    </xdr:from>
    <xdr:to>
      <xdr:col>10</xdr:col>
      <xdr:colOff>165100</xdr:colOff>
      <xdr:row>36</xdr:row>
      <xdr:rowOff>104226</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1968500" y="6174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120753</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1719795" y="59500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26675</xdr:rowOff>
    </xdr:from>
    <xdr:to>
      <xdr:col>6</xdr:col>
      <xdr:colOff>38100</xdr:colOff>
      <xdr:row>36</xdr:row>
      <xdr:rowOff>128275</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1079500" y="6198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144802</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830795" y="59741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6" name="正方形/長方形 85">
          <a:extLst>
            <a:ext uri="{FF2B5EF4-FFF2-40B4-BE49-F238E27FC236}">
              <a16:creationId xmlns:a16="http://schemas.microsoft.com/office/drawing/2014/main" id="{00000000-0008-0000-0600-000056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7" name="正方形/長方形 86">
          <a:extLst>
            <a:ext uri="{FF2B5EF4-FFF2-40B4-BE49-F238E27FC236}">
              <a16:creationId xmlns:a16="http://schemas.microsoft.com/office/drawing/2014/main" id="{00000000-0008-0000-0600-000057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4" name="テキスト ボックス 93">
          <a:extLst>
            <a:ext uri="{FF2B5EF4-FFF2-40B4-BE49-F238E27FC236}">
              <a16:creationId xmlns:a16="http://schemas.microsoft.com/office/drawing/2014/main" id="{00000000-0008-0000-0600-00005E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5" name="直線コネクタ 94">
          <a:extLst>
            <a:ext uri="{FF2B5EF4-FFF2-40B4-BE49-F238E27FC236}">
              <a16:creationId xmlns:a16="http://schemas.microsoft.com/office/drawing/2014/main" id="{00000000-0008-0000-0600-00005F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6" name="直線コネクタ 95">
          <a:extLst>
            <a:ext uri="{FF2B5EF4-FFF2-40B4-BE49-F238E27FC236}">
              <a16:creationId xmlns:a16="http://schemas.microsoft.com/office/drawing/2014/main" id="{00000000-0008-0000-0600-000060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97" name="テキスト ボックス 96">
          <a:extLst>
            <a:ext uri="{FF2B5EF4-FFF2-40B4-BE49-F238E27FC236}">
              <a16:creationId xmlns:a16="http://schemas.microsoft.com/office/drawing/2014/main" id="{00000000-0008-0000-0600-000061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98" name="直線コネクタ 97">
          <a:extLst>
            <a:ext uri="{FF2B5EF4-FFF2-40B4-BE49-F238E27FC236}">
              <a16:creationId xmlns:a16="http://schemas.microsoft.com/office/drawing/2014/main" id="{00000000-0008-0000-0600-000062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99" name="テキスト ボックス 98">
          <a:extLst>
            <a:ext uri="{FF2B5EF4-FFF2-40B4-BE49-F238E27FC236}">
              <a16:creationId xmlns:a16="http://schemas.microsoft.com/office/drawing/2014/main" id="{00000000-0008-0000-0600-000063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6" name="物件費グラフ枠">
          <a:extLst>
            <a:ext uri="{FF2B5EF4-FFF2-40B4-BE49-F238E27FC236}">
              <a16:creationId xmlns:a16="http://schemas.microsoft.com/office/drawing/2014/main" id="{00000000-0008-0000-0600-00006A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7565</xdr:rowOff>
    </xdr:from>
    <xdr:to>
      <xdr:col>24</xdr:col>
      <xdr:colOff>62865</xdr:colOff>
      <xdr:row>57</xdr:row>
      <xdr:rowOff>138260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flipV="1">
          <a:off x="4633595" y="8751515"/>
          <a:ext cx="1270" cy="11593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142087</xdr:rowOff>
    </xdr:from>
    <xdr:ext cx="534377" cy="259045"/>
    <xdr:sp macro="" textlink="">
      <xdr:nvSpPr>
        <xdr:cNvPr id="108" name="物件費最小値テキスト">
          <a:extLst>
            <a:ext uri="{FF2B5EF4-FFF2-40B4-BE49-F238E27FC236}">
              <a16:creationId xmlns:a16="http://schemas.microsoft.com/office/drawing/2014/main" id="{00000000-0008-0000-0600-00006C000000}"/>
            </a:ext>
          </a:extLst>
        </xdr:cNvPr>
        <xdr:cNvSpPr txBox="1"/>
      </xdr:nvSpPr>
      <xdr:spPr>
        <a:xfrm>
          <a:off x="4686300" y="9914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75,630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138260</xdr:rowOff>
    </xdr:from>
    <xdr:to>
      <xdr:col>24</xdr:col>
      <xdr:colOff>152400</xdr:colOff>
      <xdr:row>57</xdr:row>
      <xdr:rowOff>138260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4546600" y="9910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125692</xdr:rowOff>
    </xdr:from>
    <xdr:ext cx="599010" cy="259045"/>
    <xdr:sp macro="" textlink="">
      <xdr:nvSpPr>
        <xdr:cNvPr id="110" name="物件費最大値テキスト">
          <a:extLst>
            <a:ext uri="{FF2B5EF4-FFF2-40B4-BE49-F238E27FC236}">
              <a16:creationId xmlns:a16="http://schemas.microsoft.com/office/drawing/2014/main" id="{00000000-0008-0000-0600-00006E000000}"/>
            </a:ext>
          </a:extLst>
        </xdr:cNvPr>
        <xdr:cNvSpPr txBox="1"/>
      </xdr:nvSpPr>
      <xdr:spPr>
        <a:xfrm>
          <a:off x="4686300" y="8526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582,802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7565</xdr:rowOff>
    </xdr:from>
    <xdr:to>
      <xdr:col>24</xdr:col>
      <xdr:colOff>152400</xdr:colOff>
      <xdr:row>51</xdr:row>
      <xdr:rowOff>7565</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4546600" y="8751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18828</xdr:rowOff>
    </xdr:from>
    <xdr:to>
      <xdr:col>24</xdr:col>
      <xdr:colOff>63500</xdr:colOff>
      <xdr:row>56</xdr:row>
      <xdr:rowOff>45668</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a:off x="3797300" y="9620028"/>
          <a:ext cx="838200" cy="26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60348</xdr:rowOff>
    </xdr:from>
    <xdr:ext cx="599010" cy="259045"/>
    <xdr:sp macro="" textlink="">
      <xdr:nvSpPr>
        <xdr:cNvPr id="113" name="物件費平均値テキスト">
          <a:extLst>
            <a:ext uri="{FF2B5EF4-FFF2-40B4-BE49-F238E27FC236}">
              <a16:creationId xmlns:a16="http://schemas.microsoft.com/office/drawing/2014/main" id="{00000000-0008-0000-0600-000071000000}"/>
            </a:ext>
          </a:extLst>
        </xdr:cNvPr>
        <xdr:cNvSpPr txBox="1"/>
      </xdr:nvSpPr>
      <xdr:spPr>
        <a:xfrm>
          <a:off x="4686300" y="966154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81921</xdr:rowOff>
    </xdr:from>
    <xdr:to>
      <xdr:col>24</xdr:col>
      <xdr:colOff>114300</xdr:colOff>
      <xdr:row>57</xdr:row>
      <xdr:rowOff>12071</xdr:rowOff>
    </xdr:to>
    <xdr:sp macro="" textlink="">
      <xdr:nvSpPr>
        <xdr:cNvPr id="114" name="フローチャート: 判断 113">
          <a:extLst>
            <a:ext uri="{FF2B5EF4-FFF2-40B4-BE49-F238E27FC236}">
              <a16:creationId xmlns:a16="http://schemas.microsoft.com/office/drawing/2014/main" id="{00000000-0008-0000-0600-000072000000}"/>
            </a:ext>
          </a:extLst>
        </xdr:cNvPr>
        <xdr:cNvSpPr/>
      </xdr:nvSpPr>
      <xdr:spPr>
        <a:xfrm>
          <a:off x="4584700" y="9683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170778</xdr:rowOff>
    </xdr:from>
    <xdr:to>
      <xdr:col>19</xdr:col>
      <xdr:colOff>177800</xdr:colOff>
      <xdr:row>56</xdr:row>
      <xdr:rowOff>18828</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2908300" y="9600528"/>
          <a:ext cx="889000" cy="19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87078</xdr:rowOff>
    </xdr:from>
    <xdr:to>
      <xdr:col>20</xdr:col>
      <xdr:colOff>38100</xdr:colOff>
      <xdr:row>57</xdr:row>
      <xdr:rowOff>17228</xdr:rowOff>
    </xdr:to>
    <xdr:sp macro="" textlink="">
      <xdr:nvSpPr>
        <xdr:cNvPr id="116" name="フローチャート: 判断 115">
          <a:extLst>
            <a:ext uri="{FF2B5EF4-FFF2-40B4-BE49-F238E27FC236}">
              <a16:creationId xmlns:a16="http://schemas.microsoft.com/office/drawing/2014/main" id="{00000000-0008-0000-0600-000074000000}"/>
            </a:ext>
          </a:extLst>
        </xdr:cNvPr>
        <xdr:cNvSpPr/>
      </xdr:nvSpPr>
      <xdr:spPr>
        <a:xfrm>
          <a:off x="3746500" y="9688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8355</xdr:rowOff>
    </xdr:from>
    <xdr:ext cx="599010" cy="259045"/>
    <xdr:sp macro="" textlink="">
      <xdr:nvSpPr>
        <xdr:cNvPr id="117" name="テキスト ボックス 116">
          <a:extLst>
            <a:ext uri="{FF2B5EF4-FFF2-40B4-BE49-F238E27FC236}">
              <a16:creationId xmlns:a16="http://schemas.microsoft.com/office/drawing/2014/main" id="{00000000-0008-0000-0600-000075000000}"/>
            </a:ext>
          </a:extLst>
        </xdr:cNvPr>
        <xdr:cNvSpPr txBox="1"/>
      </xdr:nvSpPr>
      <xdr:spPr>
        <a:xfrm>
          <a:off x="3497795" y="97810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170778</xdr:rowOff>
    </xdr:from>
    <xdr:to>
      <xdr:col>15</xdr:col>
      <xdr:colOff>50800</xdr:colOff>
      <xdr:row>56</xdr:row>
      <xdr:rowOff>29803</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2019300" y="9600528"/>
          <a:ext cx="889000" cy="30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104474</xdr:rowOff>
    </xdr:from>
    <xdr:to>
      <xdr:col>15</xdr:col>
      <xdr:colOff>101600</xdr:colOff>
      <xdr:row>57</xdr:row>
      <xdr:rowOff>34624</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2857500" y="9705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25751</xdr:rowOff>
    </xdr:from>
    <xdr:ext cx="599010" cy="259045"/>
    <xdr:sp macro="" textlink="">
      <xdr:nvSpPr>
        <xdr:cNvPr id="120" name="テキスト ボックス 119">
          <a:extLst>
            <a:ext uri="{FF2B5EF4-FFF2-40B4-BE49-F238E27FC236}">
              <a16:creationId xmlns:a16="http://schemas.microsoft.com/office/drawing/2014/main" id="{00000000-0008-0000-0600-000078000000}"/>
            </a:ext>
          </a:extLst>
        </xdr:cNvPr>
        <xdr:cNvSpPr txBox="1"/>
      </xdr:nvSpPr>
      <xdr:spPr>
        <a:xfrm>
          <a:off x="2608795" y="9798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29803</xdr:rowOff>
    </xdr:from>
    <xdr:to>
      <xdr:col>10</xdr:col>
      <xdr:colOff>114300</xdr:colOff>
      <xdr:row>56</xdr:row>
      <xdr:rowOff>54366</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1130300" y="9631003"/>
          <a:ext cx="889000" cy="24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112482</xdr:rowOff>
    </xdr:from>
    <xdr:to>
      <xdr:col>10</xdr:col>
      <xdr:colOff>165100</xdr:colOff>
      <xdr:row>57</xdr:row>
      <xdr:rowOff>42632</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1968500" y="9713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33759</xdr:rowOff>
    </xdr:from>
    <xdr:ext cx="599010" cy="259045"/>
    <xdr:sp macro="" textlink="">
      <xdr:nvSpPr>
        <xdr:cNvPr id="123" name="テキスト ボックス 122">
          <a:extLst>
            <a:ext uri="{FF2B5EF4-FFF2-40B4-BE49-F238E27FC236}">
              <a16:creationId xmlns:a16="http://schemas.microsoft.com/office/drawing/2014/main" id="{00000000-0008-0000-0600-00007B000000}"/>
            </a:ext>
          </a:extLst>
        </xdr:cNvPr>
        <xdr:cNvSpPr txBox="1"/>
      </xdr:nvSpPr>
      <xdr:spPr>
        <a:xfrm>
          <a:off x="1719795" y="9806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130524</xdr:rowOff>
    </xdr:from>
    <xdr:to>
      <xdr:col>6</xdr:col>
      <xdr:colOff>38100</xdr:colOff>
      <xdr:row>57</xdr:row>
      <xdr:rowOff>60674</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1079500" y="9731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51801</xdr:rowOff>
    </xdr:from>
    <xdr:ext cx="599010"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830795" y="98244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166318</xdr:rowOff>
    </xdr:from>
    <xdr:to>
      <xdr:col>24</xdr:col>
      <xdr:colOff>114300</xdr:colOff>
      <xdr:row>56</xdr:row>
      <xdr:rowOff>96468</xdr:rowOff>
    </xdr:to>
    <xdr:sp macro="" textlink="">
      <xdr:nvSpPr>
        <xdr:cNvPr id="131" name="楕円 130">
          <a:extLst>
            <a:ext uri="{FF2B5EF4-FFF2-40B4-BE49-F238E27FC236}">
              <a16:creationId xmlns:a16="http://schemas.microsoft.com/office/drawing/2014/main" id="{00000000-0008-0000-0600-000083000000}"/>
            </a:ext>
          </a:extLst>
        </xdr:cNvPr>
        <xdr:cNvSpPr/>
      </xdr:nvSpPr>
      <xdr:spPr>
        <a:xfrm>
          <a:off x="4584700" y="9596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17745</xdr:rowOff>
    </xdr:from>
    <xdr:ext cx="599010" cy="259045"/>
    <xdr:sp macro="" textlink="">
      <xdr:nvSpPr>
        <xdr:cNvPr id="132" name="物件費該当値テキスト">
          <a:extLst>
            <a:ext uri="{FF2B5EF4-FFF2-40B4-BE49-F238E27FC236}">
              <a16:creationId xmlns:a16="http://schemas.microsoft.com/office/drawing/2014/main" id="{00000000-0008-0000-0600-000084000000}"/>
            </a:ext>
          </a:extLst>
        </xdr:cNvPr>
        <xdr:cNvSpPr txBox="1"/>
      </xdr:nvSpPr>
      <xdr:spPr>
        <a:xfrm>
          <a:off x="4686300" y="94474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139478</xdr:rowOff>
    </xdr:from>
    <xdr:to>
      <xdr:col>20</xdr:col>
      <xdr:colOff>38100</xdr:colOff>
      <xdr:row>56</xdr:row>
      <xdr:rowOff>69628</xdr:rowOff>
    </xdr:to>
    <xdr:sp macro="" textlink="">
      <xdr:nvSpPr>
        <xdr:cNvPr id="133" name="楕円 132">
          <a:extLst>
            <a:ext uri="{FF2B5EF4-FFF2-40B4-BE49-F238E27FC236}">
              <a16:creationId xmlns:a16="http://schemas.microsoft.com/office/drawing/2014/main" id="{00000000-0008-0000-0600-000085000000}"/>
            </a:ext>
          </a:extLst>
        </xdr:cNvPr>
        <xdr:cNvSpPr/>
      </xdr:nvSpPr>
      <xdr:spPr>
        <a:xfrm>
          <a:off x="3746500" y="9569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86155</xdr:rowOff>
    </xdr:from>
    <xdr:ext cx="59901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497795" y="93444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119978</xdr:rowOff>
    </xdr:from>
    <xdr:to>
      <xdr:col>15</xdr:col>
      <xdr:colOff>101600</xdr:colOff>
      <xdr:row>56</xdr:row>
      <xdr:rowOff>50128</xdr:rowOff>
    </xdr:to>
    <xdr:sp macro="" textlink="">
      <xdr:nvSpPr>
        <xdr:cNvPr id="135" name="楕円 134">
          <a:extLst>
            <a:ext uri="{FF2B5EF4-FFF2-40B4-BE49-F238E27FC236}">
              <a16:creationId xmlns:a16="http://schemas.microsoft.com/office/drawing/2014/main" id="{00000000-0008-0000-0600-000087000000}"/>
            </a:ext>
          </a:extLst>
        </xdr:cNvPr>
        <xdr:cNvSpPr/>
      </xdr:nvSpPr>
      <xdr:spPr>
        <a:xfrm>
          <a:off x="2857500" y="954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66655</xdr:rowOff>
    </xdr:from>
    <xdr:ext cx="59901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2608795" y="9324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150453</xdr:rowOff>
    </xdr:from>
    <xdr:to>
      <xdr:col>10</xdr:col>
      <xdr:colOff>165100</xdr:colOff>
      <xdr:row>56</xdr:row>
      <xdr:rowOff>80603</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1968500" y="9580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97130</xdr:rowOff>
    </xdr:from>
    <xdr:ext cx="59901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1719795" y="93554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3566</xdr:rowOff>
    </xdr:from>
    <xdr:to>
      <xdr:col>6</xdr:col>
      <xdr:colOff>38100</xdr:colOff>
      <xdr:row>56</xdr:row>
      <xdr:rowOff>105166</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1079500" y="9604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121693</xdr:rowOff>
    </xdr:from>
    <xdr:ext cx="59901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830795" y="93799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1" name="正方形/長方形 140">
          <a:extLst>
            <a:ext uri="{FF2B5EF4-FFF2-40B4-BE49-F238E27FC236}">
              <a16:creationId xmlns:a16="http://schemas.microsoft.com/office/drawing/2014/main" id="{00000000-0008-0000-0600-00008D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2" name="正方形/長方形 141">
          <a:extLst>
            <a:ext uri="{FF2B5EF4-FFF2-40B4-BE49-F238E27FC236}">
              <a16:creationId xmlns:a16="http://schemas.microsoft.com/office/drawing/2014/main" id="{00000000-0008-0000-0600-00008E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3" name="正方形/長方形 142">
          <a:extLst>
            <a:ext uri="{FF2B5EF4-FFF2-40B4-BE49-F238E27FC236}">
              <a16:creationId xmlns:a16="http://schemas.microsoft.com/office/drawing/2014/main" id="{00000000-0008-0000-0600-00008F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4" name="正方形/長方形 143">
          <a:extLst>
            <a:ext uri="{FF2B5EF4-FFF2-40B4-BE49-F238E27FC236}">
              <a16:creationId xmlns:a16="http://schemas.microsoft.com/office/drawing/2014/main" id="{00000000-0008-0000-0600-000090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0" name="直線コネクタ 149">
          <a:extLst>
            <a:ext uri="{FF2B5EF4-FFF2-40B4-BE49-F238E27FC236}">
              <a16:creationId xmlns:a16="http://schemas.microsoft.com/office/drawing/2014/main" id="{00000000-0008-0000-0600-000096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1" name="直線コネクタ 150">
          <a:extLst>
            <a:ext uri="{FF2B5EF4-FFF2-40B4-BE49-F238E27FC236}">
              <a16:creationId xmlns:a16="http://schemas.microsoft.com/office/drawing/2014/main" id="{00000000-0008-0000-0600-000097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2" name="テキスト ボックス 151">
          <a:extLst>
            <a:ext uri="{FF2B5EF4-FFF2-40B4-BE49-F238E27FC236}">
              <a16:creationId xmlns:a16="http://schemas.microsoft.com/office/drawing/2014/main" id="{00000000-0008-0000-0600-000098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3" name="直線コネクタ 152">
          <a:extLst>
            <a:ext uri="{FF2B5EF4-FFF2-40B4-BE49-F238E27FC236}">
              <a16:creationId xmlns:a16="http://schemas.microsoft.com/office/drawing/2014/main" id="{00000000-0008-0000-0600-000099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4" name="テキスト ボックス 153">
          <a:extLst>
            <a:ext uri="{FF2B5EF4-FFF2-40B4-BE49-F238E27FC236}">
              <a16:creationId xmlns:a16="http://schemas.microsoft.com/office/drawing/2014/main" id="{00000000-0008-0000-0600-00009A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1" name="維持補修費グラフ枠">
          <a:extLst>
            <a:ext uri="{FF2B5EF4-FFF2-40B4-BE49-F238E27FC236}">
              <a16:creationId xmlns:a16="http://schemas.microsoft.com/office/drawing/2014/main" id="{00000000-0008-0000-0600-0000A1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130213</xdr:rowOff>
    </xdr:from>
    <xdr:to>
      <xdr:col>24</xdr:col>
      <xdr:colOff>62865</xdr:colOff>
      <xdr:row>78</xdr:row>
      <xdr:rowOff>108153</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flipV="1">
          <a:off x="4633595" y="12131713"/>
          <a:ext cx="1270" cy="1349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111980</xdr:rowOff>
    </xdr:from>
    <xdr:ext cx="469744" cy="259045"/>
    <xdr:sp macro="" textlink="">
      <xdr:nvSpPr>
        <xdr:cNvPr id="163" name="維持補修費最小値テキスト">
          <a:extLst>
            <a:ext uri="{FF2B5EF4-FFF2-40B4-BE49-F238E27FC236}">
              <a16:creationId xmlns:a16="http://schemas.microsoft.com/office/drawing/2014/main" id="{00000000-0008-0000-0600-0000A3000000}"/>
            </a:ext>
          </a:extLst>
        </xdr:cNvPr>
        <xdr:cNvSpPr txBox="1"/>
      </xdr:nvSpPr>
      <xdr:spPr>
        <a:xfrm>
          <a:off x="4686300" y="13485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108153</xdr:rowOff>
    </xdr:from>
    <xdr:to>
      <xdr:col>24</xdr:col>
      <xdr:colOff>152400</xdr:colOff>
      <xdr:row>78</xdr:row>
      <xdr:rowOff>108153</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4546600" y="13481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76890</xdr:rowOff>
    </xdr:from>
    <xdr:ext cx="534377" cy="259045"/>
    <xdr:sp macro="" textlink="">
      <xdr:nvSpPr>
        <xdr:cNvPr id="165" name="維持補修費最大値テキスト">
          <a:extLst>
            <a:ext uri="{FF2B5EF4-FFF2-40B4-BE49-F238E27FC236}">
              <a16:creationId xmlns:a16="http://schemas.microsoft.com/office/drawing/2014/main" id="{00000000-0008-0000-0600-0000A5000000}"/>
            </a:ext>
          </a:extLst>
        </xdr:cNvPr>
        <xdr:cNvSpPr txBox="1"/>
      </xdr:nvSpPr>
      <xdr:spPr>
        <a:xfrm>
          <a:off x="4686300" y="11906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60,415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130213</xdr:rowOff>
    </xdr:from>
    <xdr:to>
      <xdr:col>24</xdr:col>
      <xdr:colOff>152400</xdr:colOff>
      <xdr:row>70</xdr:row>
      <xdr:rowOff>130213</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4546600" y="12131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170584</xdr:rowOff>
    </xdr:from>
    <xdr:to>
      <xdr:col>24</xdr:col>
      <xdr:colOff>63500</xdr:colOff>
      <xdr:row>75</xdr:row>
      <xdr:rowOff>108519</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flipV="1">
          <a:off x="3797300" y="12857884"/>
          <a:ext cx="838200" cy="109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168231</xdr:rowOff>
    </xdr:from>
    <xdr:ext cx="534377" cy="259045"/>
    <xdr:sp macro="" textlink="">
      <xdr:nvSpPr>
        <xdr:cNvPr id="168" name="維持補修費平均値テキスト">
          <a:extLst>
            <a:ext uri="{FF2B5EF4-FFF2-40B4-BE49-F238E27FC236}">
              <a16:creationId xmlns:a16="http://schemas.microsoft.com/office/drawing/2014/main" id="{00000000-0008-0000-0600-0000A8000000}"/>
            </a:ext>
          </a:extLst>
        </xdr:cNvPr>
        <xdr:cNvSpPr txBox="1"/>
      </xdr:nvSpPr>
      <xdr:spPr>
        <a:xfrm>
          <a:off x="4686300" y="130269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18354</xdr:rowOff>
    </xdr:from>
    <xdr:to>
      <xdr:col>24</xdr:col>
      <xdr:colOff>114300</xdr:colOff>
      <xdr:row>76</xdr:row>
      <xdr:rowOff>119954</xdr:rowOff>
    </xdr:to>
    <xdr:sp macro="" textlink="">
      <xdr:nvSpPr>
        <xdr:cNvPr id="169" name="フローチャート: 判断 168">
          <a:extLst>
            <a:ext uri="{FF2B5EF4-FFF2-40B4-BE49-F238E27FC236}">
              <a16:creationId xmlns:a16="http://schemas.microsoft.com/office/drawing/2014/main" id="{00000000-0008-0000-0600-0000A9000000}"/>
            </a:ext>
          </a:extLst>
        </xdr:cNvPr>
        <xdr:cNvSpPr/>
      </xdr:nvSpPr>
      <xdr:spPr>
        <a:xfrm>
          <a:off x="4584700" y="13048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91922</xdr:rowOff>
    </xdr:from>
    <xdr:to>
      <xdr:col>19</xdr:col>
      <xdr:colOff>177800</xdr:colOff>
      <xdr:row>75</xdr:row>
      <xdr:rowOff>108519</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2908300" y="12950672"/>
          <a:ext cx="889000" cy="16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68052</xdr:rowOff>
    </xdr:from>
    <xdr:to>
      <xdr:col>20</xdr:col>
      <xdr:colOff>38100</xdr:colOff>
      <xdr:row>76</xdr:row>
      <xdr:rowOff>169652</xdr:rowOff>
    </xdr:to>
    <xdr:sp macro="" textlink="">
      <xdr:nvSpPr>
        <xdr:cNvPr id="171" name="フローチャート: 判断 170">
          <a:extLst>
            <a:ext uri="{FF2B5EF4-FFF2-40B4-BE49-F238E27FC236}">
              <a16:creationId xmlns:a16="http://schemas.microsoft.com/office/drawing/2014/main" id="{00000000-0008-0000-0600-0000AB000000}"/>
            </a:ext>
          </a:extLst>
        </xdr:cNvPr>
        <xdr:cNvSpPr/>
      </xdr:nvSpPr>
      <xdr:spPr>
        <a:xfrm>
          <a:off x="3746500" y="1309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160779</xdr:rowOff>
    </xdr:from>
    <xdr:ext cx="534377" cy="259045"/>
    <xdr:sp macro="" textlink="">
      <xdr:nvSpPr>
        <xdr:cNvPr id="172" name="テキスト ボックス 171">
          <a:extLst>
            <a:ext uri="{FF2B5EF4-FFF2-40B4-BE49-F238E27FC236}">
              <a16:creationId xmlns:a16="http://schemas.microsoft.com/office/drawing/2014/main" id="{00000000-0008-0000-0600-0000AC000000}"/>
            </a:ext>
          </a:extLst>
        </xdr:cNvPr>
        <xdr:cNvSpPr txBox="1"/>
      </xdr:nvSpPr>
      <xdr:spPr>
        <a:xfrm>
          <a:off x="3530111" y="13190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31344</xdr:rowOff>
    </xdr:from>
    <xdr:to>
      <xdr:col>15</xdr:col>
      <xdr:colOff>50800</xdr:colOff>
      <xdr:row>75</xdr:row>
      <xdr:rowOff>91922</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2019300" y="12890094"/>
          <a:ext cx="889000" cy="60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66337</xdr:rowOff>
    </xdr:from>
    <xdr:to>
      <xdr:col>15</xdr:col>
      <xdr:colOff>101600</xdr:colOff>
      <xdr:row>76</xdr:row>
      <xdr:rowOff>167937</xdr:rowOff>
    </xdr:to>
    <xdr:sp macro="" textlink="">
      <xdr:nvSpPr>
        <xdr:cNvPr id="174" name="フローチャート: 判断 173">
          <a:extLst>
            <a:ext uri="{FF2B5EF4-FFF2-40B4-BE49-F238E27FC236}">
              <a16:creationId xmlns:a16="http://schemas.microsoft.com/office/drawing/2014/main" id="{00000000-0008-0000-0600-0000AE000000}"/>
            </a:ext>
          </a:extLst>
        </xdr:cNvPr>
        <xdr:cNvSpPr/>
      </xdr:nvSpPr>
      <xdr:spPr>
        <a:xfrm>
          <a:off x="2857500" y="13096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159064</xdr:rowOff>
    </xdr:from>
    <xdr:ext cx="534377" cy="259045"/>
    <xdr:sp macro="" textlink="">
      <xdr:nvSpPr>
        <xdr:cNvPr id="175" name="テキスト ボックス 174">
          <a:extLst>
            <a:ext uri="{FF2B5EF4-FFF2-40B4-BE49-F238E27FC236}">
              <a16:creationId xmlns:a16="http://schemas.microsoft.com/office/drawing/2014/main" id="{00000000-0008-0000-0600-0000AF000000}"/>
            </a:ext>
          </a:extLst>
        </xdr:cNvPr>
        <xdr:cNvSpPr txBox="1"/>
      </xdr:nvSpPr>
      <xdr:spPr>
        <a:xfrm>
          <a:off x="2641111" y="13189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31344</xdr:rowOff>
    </xdr:from>
    <xdr:to>
      <xdr:col>10</xdr:col>
      <xdr:colOff>114300</xdr:colOff>
      <xdr:row>76</xdr:row>
      <xdr:rowOff>15112</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flipV="1">
          <a:off x="1130300" y="12890094"/>
          <a:ext cx="889000" cy="155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73400</xdr:rowOff>
    </xdr:from>
    <xdr:to>
      <xdr:col>10</xdr:col>
      <xdr:colOff>165100</xdr:colOff>
      <xdr:row>77</xdr:row>
      <xdr:rowOff>3550</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1968500" y="1310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166127</xdr:rowOff>
    </xdr:from>
    <xdr:ext cx="534377" cy="259045"/>
    <xdr:sp macro="" textlink="">
      <xdr:nvSpPr>
        <xdr:cNvPr id="178" name="テキスト ボックス 177">
          <a:extLst>
            <a:ext uri="{FF2B5EF4-FFF2-40B4-BE49-F238E27FC236}">
              <a16:creationId xmlns:a16="http://schemas.microsoft.com/office/drawing/2014/main" id="{00000000-0008-0000-0600-0000B2000000}"/>
            </a:ext>
          </a:extLst>
        </xdr:cNvPr>
        <xdr:cNvSpPr txBox="1"/>
      </xdr:nvSpPr>
      <xdr:spPr>
        <a:xfrm>
          <a:off x="1752111" y="13196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91232</xdr:rowOff>
    </xdr:from>
    <xdr:to>
      <xdr:col>6</xdr:col>
      <xdr:colOff>38100</xdr:colOff>
      <xdr:row>77</xdr:row>
      <xdr:rowOff>21382</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1079500" y="13121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77</xdr:row>
      <xdr:rowOff>12509</xdr:rowOff>
    </xdr:from>
    <xdr:ext cx="534377"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863111" y="13214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119784</xdr:rowOff>
    </xdr:from>
    <xdr:to>
      <xdr:col>24</xdr:col>
      <xdr:colOff>114300</xdr:colOff>
      <xdr:row>75</xdr:row>
      <xdr:rowOff>49934</xdr:rowOff>
    </xdr:to>
    <xdr:sp macro="" textlink="">
      <xdr:nvSpPr>
        <xdr:cNvPr id="186" name="楕円 185">
          <a:extLst>
            <a:ext uri="{FF2B5EF4-FFF2-40B4-BE49-F238E27FC236}">
              <a16:creationId xmlns:a16="http://schemas.microsoft.com/office/drawing/2014/main" id="{00000000-0008-0000-0600-0000BA000000}"/>
            </a:ext>
          </a:extLst>
        </xdr:cNvPr>
        <xdr:cNvSpPr/>
      </xdr:nvSpPr>
      <xdr:spPr>
        <a:xfrm>
          <a:off x="4584700" y="12807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142661</xdr:rowOff>
    </xdr:from>
    <xdr:ext cx="534377" cy="259045"/>
    <xdr:sp macro="" textlink="">
      <xdr:nvSpPr>
        <xdr:cNvPr id="187" name="維持補修費該当値テキスト">
          <a:extLst>
            <a:ext uri="{FF2B5EF4-FFF2-40B4-BE49-F238E27FC236}">
              <a16:creationId xmlns:a16="http://schemas.microsoft.com/office/drawing/2014/main" id="{00000000-0008-0000-0600-0000BB000000}"/>
            </a:ext>
          </a:extLst>
        </xdr:cNvPr>
        <xdr:cNvSpPr txBox="1"/>
      </xdr:nvSpPr>
      <xdr:spPr>
        <a:xfrm>
          <a:off x="4686300" y="12658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57719</xdr:rowOff>
    </xdr:from>
    <xdr:to>
      <xdr:col>20</xdr:col>
      <xdr:colOff>38100</xdr:colOff>
      <xdr:row>75</xdr:row>
      <xdr:rowOff>159319</xdr:rowOff>
    </xdr:to>
    <xdr:sp macro="" textlink="">
      <xdr:nvSpPr>
        <xdr:cNvPr id="188" name="楕円 187">
          <a:extLst>
            <a:ext uri="{FF2B5EF4-FFF2-40B4-BE49-F238E27FC236}">
              <a16:creationId xmlns:a16="http://schemas.microsoft.com/office/drawing/2014/main" id="{00000000-0008-0000-0600-0000BC000000}"/>
            </a:ext>
          </a:extLst>
        </xdr:cNvPr>
        <xdr:cNvSpPr/>
      </xdr:nvSpPr>
      <xdr:spPr>
        <a:xfrm>
          <a:off x="3746500" y="12916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74</xdr:row>
      <xdr:rowOff>4396</xdr:rowOff>
    </xdr:from>
    <xdr:ext cx="534377"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530111" y="12691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41122</xdr:rowOff>
    </xdr:from>
    <xdr:to>
      <xdr:col>15</xdr:col>
      <xdr:colOff>101600</xdr:colOff>
      <xdr:row>75</xdr:row>
      <xdr:rowOff>142722</xdr:rowOff>
    </xdr:to>
    <xdr:sp macro="" textlink="">
      <xdr:nvSpPr>
        <xdr:cNvPr id="190" name="楕円 189">
          <a:extLst>
            <a:ext uri="{FF2B5EF4-FFF2-40B4-BE49-F238E27FC236}">
              <a16:creationId xmlns:a16="http://schemas.microsoft.com/office/drawing/2014/main" id="{00000000-0008-0000-0600-0000BE000000}"/>
            </a:ext>
          </a:extLst>
        </xdr:cNvPr>
        <xdr:cNvSpPr/>
      </xdr:nvSpPr>
      <xdr:spPr>
        <a:xfrm>
          <a:off x="2857500" y="12899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73</xdr:row>
      <xdr:rowOff>159249</xdr:rowOff>
    </xdr:from>
    <xdr:ext cx="534377"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2641111" y="12675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151994</xdr:rowOff>
    </xdr:from>
    <xdr:to>
      <xdr:col>10</xdr:col>
      <xdr:colOff>165100</xdr:colOff>
      <xdr:row>75</xdr:row>
      <xdr:rowOff>82144</xdr:rowOff>
    </xdr:to>
    <xdr:sp macro="" textlink="">
      <xdr:nvSpPr>
        <xdr:cNvPr id="192" name="楕円 191">
          <a:extLst>
            <a:ext uri="{FF2B5EF4-FFF2-40B4-BE49-F238E27FC236}">
              <a16:creationId xmlns:a16="http://schemas.microsoft.com/office/drawing/2014/main" id="{00000000-0008-0000-0600-0000C0000000}"/>
            </a:ext>
          </a:extLst>
        </xdr:cNvPr>
        <xdr:cNvSpPr/>
      </xdr:nvSpPr>
      <xdr:spPr>
        <a:xfrm>
          <a:off x="1968500" y="12839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73</xdr:row>
      <xdr:rowOff>98671</xdr:rowOff>
    </xdr:from>
    <xdr:ext cx="534377"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1752111" y="12614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135763</xdr:rowOff>
    </xdr:from>
    <xdr:to>
      <xdr:col>6</xdr:col>
      <xdr:colOff>38100</xdr:colOff>
      <xdr:row>76</xdr:row>
      <xdr:rowOff>65912</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1079500" y="1299451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74</xdr:row>
      <xdr:rowOff>82440</xdr:rowOff>
    </xdr:from>
    <xdr:ext cx="534377"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863111" y="12769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6" name="正方形/長方形 195">
          <a:extLst>
            <a:ext uri="{FF2B5EF4-FFF2-40B4-BE49-F238E27FC236}">
              <a16:creationId xmlns:a16="http://schemas.microsoft.com/office/drawing/2014/main" id="{00000000-0008-0000-0600-0000C4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197" name="正方形/長方形 196">
          <a:extLst>
            <a:ext uri="{FF2B5EF4-FFF2-40B4-BE49-F238E27FC236}">
              <a16:creationId xmlns:a16="http://schemas.microsoft.com/office/drawing/2014/main" id="{00000000-0008-0000-0600-0000C5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198" name="正方形/長方形 197">
          <a:extLst>
            <a:ext uri="{FF2B5EF4-FFF2-40B4-BE49-F238E27FC236}">
              <a16:creationId xmlns:a16="http://schemas.microsoft.com/office/drawing/2014/main" id="{00000000-0008-0000-0600-0000C6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199" name="正方形/長方形 198">
          <a:extLst>
            <a:ext uri="{FF2B5EF4-FFF2-40B4-BE49-F238E27FC236}">
              <a16:creationId xmlns:a16="http://schemas.microsoft.com/office/drawing/2014/main" id="{00000000-0008-0000-0600-0000C7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0" name="正方形/長方形 199">
          <a:extLst>
            <a:ext uri="{FF2B5EF4-FFF2-40B4-BE49-F238E27FC236}">
              <a16:creationId xmlns:a16="http://schemas.microsoft.com/office/drawing/2014/main" id="{00000000-0008-0000-0600-0000C8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5" name="直線コネクタ 204">
          <a:extLst>
            <a:ext uri="{FF2B5EF4-FFF2-40B4-BE49-F238E27FC236}">
              <a16:creationId xmlns:a16="http://schemas.microsoft.com/office/drawing/2014/main" id="{00000000-0008-0000-0600-0000CD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07" name="直線コネクタ 206">
          <a:extLst>
            <a:ext uri="{FF2B5EF4-FFF2-40B4-BE49-F238E27FC236}">
              <a16:creationId xmlns:a16="http://schemas.microsoft.com/office/drawing/2014/main" id="{00000000-0008-0000-0600-0000CF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08" name="テキスト ボックス 207">
          <a:extLst>
            <a:ext uri="{FF2B5EF4-FFF2-40B4-BE49-F238E27FC236}">
              <a16:creationId xmlns:a16="http://schemas.microsoft.com/office/drawing/2014/main" id="{00000000-0008-0000-0600-0000D0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09" name="直線コネクタ 208">
          <a:extLst>
            <a:ext uri="{FF2B5EF4-FFF2-40B4-BE49-F238E27FC236}">
              <a16:creationId xmlns:a16="http://schemas.microsoft.com/office/drawing/2014/main" id="{00000000-0008-0000-0600-0000D1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0" name="テキスト ボックス 209">
          <a:extLst>
            <a:ext uri="{FF2B5EF4-FFF2-40B4-BE49-F238E27FC236}">
              <a16:creationId xmlns:a16="http://schemas.microsoft.com/office/drawing/2014/main" id="{00000000-0008-0000-0600-0000D2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19" name="扶助費グラフ枠">
          <a:extLst>
            <a:ext uri="{FF2B5EF4-FFF2-40B4-BE49-F238E27FC236}">
              <a16:creationId xmlns:a16="http://schemas.microsoft.com/office/drawing/2014/main" id="{00000000-0008-0000-0600-0000DB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127482</xdr:rowOff>
    </xdr:from>
    <xdr:to>
      <xdr:col>24</xdr:col>
      <xdr:colOff>62865</xdr:colOff>
      <xdr:row>98</xdr:row>
      <xdr:rowOff>112522</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flipV="1">
          <a:off x="4633595" y="15386532"/>
          <a:ext cx="1270" cy="1528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116349</xdr:rowOff>
    </xdr:from>
    <xdr:ext cx="534377" cy="259045"/>
    <xdr:sp macro="" textlink="">
      <xdr:nvSpPr>
        <xdr:cNvPr id="221" name="扶助費最小値テキスト">
          <a:extLst>
            <a:ext uri="{FF2B5EF4-FFF2-40B4-BE49-F238E27FC236}">
              <a16:creationId xmlns:a16="http://schemas.microsoft.com/office/drawing/2014/main" id="{00000000-0008-0000-0600-0000DD000000}"/>
            </a:ext>
          </a:extLst>
        </xdr:cNvPr>
        <xdr:cNvSpPr txBox="1"/>
      </xdr:nvSpPr>
      <xdr:spPr>
        <a:xfrm>
          <a:off x="4686300" y="16918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112522</xdr:rowOff>
    </xdr:from>
    <xdr:to>
      <xdr:col>24</xdr:col>
      <xdr:colOff>152400</xdr:colOff>
      <xdr:row>98</xdr:row>
      <xdr:rowOff>112522</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4546600" y="16914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74159</xdr:rowOff>
    </xdr:from>
    <xdr:ext cx="599010" cy="259045"/>
    <xdr:sp macro="" textlink="">
      <xdr:nvSpPr>
        <xdr:cNvPr id="223" name="扶助費最大値テキスト">
          <a:extLst>
            <a:ext uri="{FF2B5EF4-FFF2-40B4-BE49-F238E27FC236}">
              <a16:creationId xmlns:a16="http://schemas.microsoft.com/office/drawing/2014/main" id="{00000000-0008-0000-0600-0000DF000000}"/>
            </a:ext>
          </a:extLst>
        </xdr:cNvPr>
        <xdr:cNvSpPr txBox="1"/>
      </xdr:nvSpPr>
      <xdr:spPr>
        <a:xfrm>
          <a:off x="4686300" y="15161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127482</xdr:rowOff>
    </xdr:from>
    <xdr:to>
      <xdr:col>24</xdr:col>
      <xdr:colOff>152400</xdr:colOff>
      <xdr:row>89</xdr:row>
      <xdr:rowOff>127482</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4546600" y="15386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28727</xdr:rowOff>
    </xdr:from>
    <xdr:to>
      <xdr:col>24</xdr:col>
      <xdr:colOff>63500</xdr:colOff>
      <xdr:row>96</xdr:row>
      <xdr:rowOff>87351</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flipV="1">
          <a:off x="3797300" y="16487927"/>
          <a:ext cx="838200" cy="58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112247</xdr:rowOff>
    </xdr:from>
    <xdr:ext cx="534377" cy="259045"/>
    <xdr:sp macro="" textlink="">
      <xdr:nvSpPr>
        <xdr:cNvPr id="226" name="扶助費平均値テキスト">
          <a:extLst>
            <a:ext uri="{FF2B5EF4-FFF2-40B4-BE49-F238E27FC236}">
              <a16:creationId xmlns:a16="http://schemas.microsoft.com/office/drawing/2014/main" id="{00000000-0008-0000-0600-0000E2000000}"/>
            </a:ext>
          </a:extLst>
        </xdr:cNvPr>
        <xdr:cNvSpPr txBox="1"/>
      </xdr:nvSpPr>
      <xdr:spPr>
        <a:xfrm>
          <a:off x="4686300" y="162285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89370</xdr:rowOff>
    </xdr:from>
    <xdr:to>
      <xdr:col>24</xdr:col>
      <xdr:colOff>114300</xdr:colOff>
      <xdr:row>96</xdr:row>
      <xdr:rowOff>19520</xdr:rowOff>
    </xdr:to>
    <xdr:sp macro="" textlink="">
      <xdr:nvSpPr>
        <xdr:cNvPr id="227" name="フローチャート: 判断 226">
          <a:extLst>
            <a:ext uri="{FF2B5EF4-FFF2-40B4-BE49-F238E27FC236}">
              <a16:creationId xmlns:a16="http://schemas.microsoft.com/office/drawing/2014/main" id="{00000000-0008-0000-0600-0000E3000000}"/>
            </a:ext>
          </a:extLst>
        </xdr:cNvPr>
        <xdr:cNvSpPr/>
      </xdr:nvSpPr>
      <xdr:spPr>
        <a:xfrm>
          <a:off x="4584700" y="16377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87351</xdr:rowOff>
    </xdr:from>
    <xdr:to>
      <xdr:col>19</xdr:col>
      <xdr:colOff>177800</xdr:colOff>
      <xdr:row>96</xdr:row>
      <xdr:rowOff>94259</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flipV="1">
          <a:off x="2908300" y="16546551"/>
          <a:ext cx="889000" cy="6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104623</xdr:rowOff>
    </xdr:from>
    <xdr:to>
      <xdr:col>20</xdr:col>
      <xdr:colOff>38100</xdr:colOff>
      <xdr:row>96</xdr:row>
      <xdr:rowOff>34773</xdr:rowOff>
    </xdr:to>
    <xdr:sp macro="" textlink="">
      <xdr:nvSpPr>
        <xdr:cNvPr id="229" name="フローチャート: 判断 228">
          <a:extLst>
            <a:ext uri="{FF2B5EF4-FFF2-40B4-BE49-F238E27FC236}">
              <a16:creationId xmlns:a16="http://schemas.microsoft.com/office/drawing/2014/main" id="{00000000-0008-0000-0600-0000E5000000}"/>
            </a:ext>
          </a:extLst>
        </xdr:cNvPr>
        <xdr:cNvSpPr/>
      </xdr:nvSpPr>
      <xdr:spPr>
        <a:xfrm>
          <a:off x="3746500" y="16392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51300</xdr:rowOff>
    </xdr:from>
    <xdr:ext cx="534377" cy="259045"/>
    <xdr:sp macro="" textlink="">
      <xdr:nvSpPr>
        <xdr:cNvPr id="230" name="テキスト ボックス 229">
          <a:extLst>
            <a:ext uri="{FF2B5EF4-FFF2-40B4-BE49-F238E27FC236}">
              <a16:creationId xmlns:a16="http://schemas.microsoft.com/office/drawing/2014/main" id="{00000000-0008-0000-0600-0000E6000000}"/>
            </a:ext>
          </a:extLst>
        </xdr:cNvPr>
        <xdr:cNvSpPr txBox="1"/>
      </xdr:nvSpPr>
      <xdr:spPr>
        <a:xfrm>
          <a:off x="3530111" y="16167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82335</xdr:rowOff>
    </xdr:from>
    <xdr:to>
      <xdr:col>15</xdr:col>
      <xdr:colOff>50800</xdr:colOff>
      <xdr:row>96</xdr:row>
      <xdr:rowOff>94259</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2019300" y="16541535"/>
          <a:ext cx="889000" cy="11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131851</xdr:rowOff>
    </xdr:from>
    <xdr:to>
      <xdr:col>15</xdr:col>
      <xdr:colOff>101600</xdr:colOff>
      <xdr:row>96</xdr:row>
      <xdr:rowOff>62001</xdr:rowOff>
    </xdr:to>
    <xdr:sp macro="" textlink="">
      <xdr:nvSpPr>
        <xdr:cNvPr id="232" name="フローチャート: 判断 231">
          <a:extLst>
            <a:ext uri="{FF2B5EF4-FFF2-40B4-BE49-F238E27FC236}">
              <a16:creationId xmlns:a16="http://schemas.microsoft.com/office/drawing/2014/main" id="{00000000-0008-0000-0600-0000E8000000}"/>
            </a:ext>
          </a:extLst>
        </xdr:cNvPr>
        <xdr:cNvSpPr/>
      </xdr:nvSpPr>
      <xdr:spPr>
        <a:xfrm>
          <a:off x="2857500" y="16419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78528</xdr:rowOff>
    </xdr:from>
    <xdr:ext cx="534377" cy="259045"/>
    <xdr:sp macro="" textlink="">
      <xdr:nvSpPr>
        <xdr:cNvPr id="233" name="テキスト ボックス 232">
          <a:extLst>
            <a:ext uri="{FF2B5EF4-FFF2-40B4-BE49-F238E27FC236}">
              <a16:creationId xmlns:a16="http://schemas.microsoft.com/office/drawing/2014/main" id="{00000000-0008-0000-0600-0000E9000000}"/>
            </a:ext>
          </a:extLst>
        </xdr:cNvPr>
        <xdr:cNvSpPr txBox="1"/>
      </xdr:nvSpPr>
      <xdr:spPr>
        <a:xfrm>
          <a:off x="2641111" y="16194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82335</xdr:rowOff>
    </xdr:from>
    <xdr:to>
      <xdr:col>10</xdr:col>
      <xdr:colOff>114300</xdr:colOff>
      <xdr:row>96</xdr:row>
      <xdr:rowOff>109359</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1130300" y="16541535"/>
          <a:ext cx="889000" cy="27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138404</xdr:rowOff>
    </xdr:from>
    <xdr:to>
      <xdr:col>10</xdr:col>
      <xdr:colOff>165100</xdr:colOff>
      <xdr:row>96</xdr:row>
      <xdr:rowOff>68554</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1968500" y="16426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85081</xdr:rowOff>
    </xdr:from>
    <xdr:ext cx="534377" cy="259045"/>
    <xdr:sp macro="" textlink="">
      <xdr:nvSpPr>
        <xdr:cNvPr id="236" name="テキスト ボックス 235">
          <a:extLst>
            <a:ext uri="{FF2B5EF4-FFF2-40B4-BE49-F238E27FC236}">
              <a16:creationId xmlns:a16="http://schemas.microsoft.com/office/drawing/2014/main" id="{00000000-0008-0000-0600-0000EC000000}"/>
            </a:ext>
          </a:extLst>
        </xdr:cNvPr>
        <xdr:cNvSpPr txBox="1"/>
      </xdr:nvSpPr>
      <xdr:spPr>
        <a:xfrm>
          <a:off x="1752111" y="16201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139675</xdr:rowOff>
    </xdr:from>
    <xdr:to>
      <xdr:col>6</xdr:col>
      <xdr:colOff>38100</xdr:colOff>
      <xdr:row>96</xdr:row>
      <xdr:rowOff>69825</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1079500" y="16427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86352</xdr:rowOff>
    </xdr:from>
    <xdr:ext cx="534377" cy="259045"/>
    <xdr:sp macro="" textlink="">
      <xdr:nvSpPr>
        <xdr:cNvPr id="238" name="テキスト ボックス 237">
          <a:extLst>
            <a:ext uri="{FF2B5EF4-FFF2-40B4-BE49-F238E27FC236}">
              <a16:creationId xmlns:a16="http://schemas.microsoft.com/office/drawing/2014/main" id="{00000000-0008-0000-0600-0000EE000000}"/>
            </a:ext>
          </a:extLst>
        </xdr:cNvPr>
        <xdr:cNvSpPr txBox="1"/>
      </xdr:nvSpPr>
      <xdr:spPr>
        <a:xfrm>
          <a:off x="863111" y="16202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149377</xdr:rowOff>
    </xdr:from>
    <xdr:to>
      <xdr:col>24</xdr:col>
      <xdr:colOff>114300</xdr:colOff>
      <xdr:row>96</xdr:row>
      <xdr:rowOff>79527</xdr:rowOff>
    </xdr:to>
    <xdr:sp macro="" textlink="">
      <xdr:nvSpPr>
        <xdr:cNvPr id="244" name="楕円 243">
          <a:extLst>
            <a:ext uri="{FF2B5EF4-FFF2-40B4-BE49-F238E27FC236}">
              <a16:creationId xmlns:a16="http://schemas.microsoft.com/office/drawing/2014/main" id="{00000000-0008-0000-0600-0000F4000000}"/>
            </a:ext>
          </a:extLst>
        </xdr:cNvPr>
        <xdr:cNvSpPr/>
      </xdr:nvSpPr>
      <xdr:spPr>
        <a:xfrm>
          <a:off x="4584700" y="16437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127804</xdr:rowOff>
    </xdr:from>
    <xdr:ext cx="534377" cy="259045"/>
    <xdr:sp macro="" textlink="">
      <xdr:nvSpPr>
        <xdr:cNvPr id="245" name="扶助費該当値テキスト">
          <a:extLst>
            <a:ext uri="{FF2B5EF4-FFF2-40B4-BE49-F238E27FC236}">
              <a16:creationId xmlns:a16="http://schemas.microsoft.com/office/drawing/2014/main" id="{00000000-0008-0000-0600-0000F5000000}"/>
            </a:ext>
          </a:extLst>
        </xdr:cNvPr>
        <xdr:cNvSpPr txBox="1"/>
      </xdr:nvSpPr>
      <xdr:spPr>
        <a:xfrm>
          <a:off x="4686300" y="16415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36551</xdr:rowOff>
    </xdr:from>
    <xdr:to>
      <xdr:col>20</xdr:col>
      <xdr:colOff>38100</xdr:colOff>
      <xdr:row>96</xdr:row>
      <xdr:rowOff>138151</xdr:rowOff>
    </xdr:to>
    <xdr:sp macro="" textlink="">
      <xdr:nvSpPr>
        <xdr:cNvPr id="246" name="楕円 245">
          <a:extLst>
            <a:ext uri="{FF2B5EF4-FFF2-40B4-BE49-F238E27FC236}">
              <a16:creationId xmlns:a16="http://schemas.microsoft.com/office/drawing/2014/main" id="{00000000-0008-0000-0600-0000F6000000}"/>
            </a:ext>
          </a:extLst>
        </xdr:cNvPr>
        <xdr:cNvSpPr/>
      </xdr:nvSpPr>
      <xdr:spPr>
        <a:xfrm>
          <a:off x="3746500" y="16495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129278</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3530111" y="16588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43459</xdr:rowOff>
    </xdr:from>
    <xdr:to>
      <xdr:col>15</xdr:col>
      <xdr:colOff>101600</xdr:colOff>
      <xdr:row>96</xdr:row>
      <xdr:rowOff>145059</xdr:rowOff>
    </xdr:to>
    <xdr:sp macro="" textlink="">
      <xdr:nvSpPr>
        <xdr:cNvPr id="248" name="楕円 247">
          <a:extLst>
            <a:ext uri="{FF2B5EF4-FFF2-40B4-BE49-F238E27FC236}">
              <a16:creationId xmlns:a16="http://schemas.microsoft.com/office/drawing/2014/main" id="{00000000-0008-0000-0600-0000F8000000}"/>
            </a:ext>
          </a:extLst>
        </xdr:cNvPr>
        <xdr:cNvSpPr/>
      </xdr:nvSpPr>
      <xdr:spPr>
        <a:xfrm>
          <a:off x="2857500" y="16502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136186</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2641111" y="16595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31535</xdr:rowOff>
    </xdr:from>
    <xdr:to>
      <xdr:col>10</xdr:col>
      <xdr:colOff>165100</xdr:colOff>
      <xdr:row>96</xdr:row>
      <xdr:rowOff>133135</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1968500" y="16490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124262</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1752111" y="16583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58559</xdr:rowOff>
    </xdr:from>
    <xdr:to>
      <xdr:col>6</xdr:col>
      <xdr:colOff>38100</xdr:colOff>
      <xdr:row>96</xdr:row>
      <xdr:rowOff>160159</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1079500" y="16517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151286</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863111" y="16610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4" name="正方形/長方形 253">
          <a:extLst>
            <a:ext uri="{FF2B5EF4-FFF2-40B4-BE49-F238E27FC236}">
              <a16:creationId xmlns:a16="http://schemas.microsoft.com/office/drawing/2014/main" id="{00000000-0008-0000-0600-0000FE00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5" name="正方形/長方形 254">
          <a:extLst>
            <a:ext uri="{FF2B5EF4-FFF2-40B4-BE49-F238E27FC236}">
              <a16:creationId xmlns:a16="http://schemas.microsoft.com/office/drawing/2014/main" id="{00000000-0008-0000-0600-0000FF00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6" name="正方形/長方形 255">
          <a:extLst>
            <a:ext uri="{FF2B5EF4-FFF2-40B4-BE49-F238E27FC236}">
              <a16:creationId xmlns:a16="http://schemas.microsoft.com/office/drawing/2014/main" id="{00000000-0008-0000-0600-000000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57" name="正方形/長方形 256">
          <a:extLst>
            <a:ext uri="{FF2B5EF4-FFF2-40B4-BE49-F238E27FC236}">
              <a16:creationId xmlns:a16="http://schemas.microsoft.com/office/drawing/2014/main" id="{00000000-0008-0000-0600-000001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58" name="正方形/長方形 257">
          <a:extLst>
            <a:ext uri="{FF2B5EF4-FFF2-40B4-BE49-F238E27FC236}">
              <a16:creationId xmlns:a16="http://schemas.microsoft.com/office/drawing/2014/main" id="{00000000-0008-0000-0600-000002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3" name="直線コネクタ 262">
          <a:extLst>
            <a:ext uri="{FF2B5EF4-FFF2-40B4-BE49-F238E27FC236}">
              <a16:creationId xmlns:a16="http://schemas.microsoft.com/office/drawing/2014/main" id="{00000000-0008-0000-0600-000007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65" name="直線コネクタ 264">
          <a:extLst>
            <a:ext uri="{FF2B5EF4-FFF2-40B4-BE49-F238E27FC236}">
              <a16:creationId xmlns:a16="http://schemas.microsoft.com/office/drawing/2014/main" id="{00000000-0008-0000-0600-000009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38</xdr:row>
      <xdr:rowOff>73677</xdr:rowOff>
    </xdr:from>
    <xdr:ext cx="595419" cy="259045"/>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6008581" y="6588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67" name="直線コネクタ 266">
          <a:extLst>
            <a:ext uri="{FF2B5EF4-FFF2-40B4-BE49-F238E27FC236}">
              <a16:creationId xmlns:a16="http://schemas.microsoft.com/office/drawing/2014/main" id="{00000000-0008-0000-0600-00000B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7" name="補助費等グラフ枠">
          <a:extLst>
            <a:ext uri="{FF2B5EF4-FFF2-40B4-BE49-F238E27FC236}">
              <a16:creationId xmlns:a16="http://schemas.microsoft.com/office/drawing/2014/main" id="{00000000-0008-0000-0600-000015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130331</xdr:rowOff>
    </xdr:from>
    <xdr:to>
      <xdr:col>54</xdr:col>
      <xdr:colOff>189865</xdr:colOff>
      <xdr:row>37</xdr:row>
      <xdr:rowOff>74118</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flipV="1">
          <a:off x="10475595" y="5273831"/>
          <a:ext cx="1270" cy="11439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77945</xdr:rowOff>
    </xdr:from>
    <xdr:ext cx="599010" cy="259045"/>
    <xdr:sp macro="" textlink="">
      <xdr:nvSpPr>
        <xdr:cNvPr id="279" name="補助費等最小値テキスト">
          <a:extLst>
            <a:ext uri="{FF2B5EF4-FFF2-40B4-BE49-F238E27FC236}">
              <a16:creationId xmlns:a16="http://schemas.microsoft.com/office/drawing/2014/main" id="{00000000-0008-0000-0600-000017010000}"/>
            </a:ext>
          </a:extLst>
        </xdr:cNvPr>
        <xdr:cNvSpPr txBox="1"/>
      </xdr:nvSpPr>
      <xdr:spPr>
        <a:xfrm>
          <a:off x="10528300" y="64215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74118</xdr:rowOff>
    </xdr:from>
    <xdr:to>
      <xdr:col>55</xdr:col>
      <xdr:colOff>88900</xdr:colOff>
      <xdr:row>37</xdr:row>
      <xdr:rowOff>74118</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10388600" y="6417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77008</xdr:rowOff>
    </xdr:from>
    <xdr:ext cx="599010" cy="259045"/>
    <xdr:sp macro="" textlink="">
      <xdr:nvSpPr>
        <xdr:cNvPr id="281" name="補助費等最大値テキスト">
          <a:extLst>
            <a:ext uri="{FF2B5EF4-FFF2-40B4-BE49-F238E27FC236}">
              <a16:creationId xmlns:a16="http://schemas.microsoft.com/office/drawing/2014/main" id="{00000000-0008-0000-0600-000019010000}"/>
            </a:ext>
          </a:extLst>
        </xdr:cNvPr>
        <xdr:cNvSpPr txBox="1"/>
      </xdr:nvSpPr>
      <xdr:spPr>
        <a:xfrm>
          <a:off x="10528300" y="50490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482,459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130331</xdr:rowOff>
    </xdr:from>
    <xdr:to>
      <xdr:col>55</xdr:col>
      <xdr:colOff>88900</xdr:colOff>
      <xdr:row>30</xdr:row>
      <xdr:rowOff>130331</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10388600" y="5273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149850</xdr:rowOff>
    </xdr:from>
    <xdr:to>
      <xdr:col>55</xdr:col>
      <xdr:colOff>0</xdr:colOff>
      <xdr:row>38</xdr:row>
      <xdr:rowOff>118291</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flipV="1">
          <a:off x="9639300" y="6150600"/>
          <a:ext cx="838200" cy="482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21385</xdr:rowOff>
    </xdr:from>
    <xdr:ext cx="599010" cy="259045"/>
    <xdr:sp macro="" textlink="">
      <xdr:nvSpPr>
        <xdr:cNvPr id="284" name="補助費等平均値テキスト">
          <a:extLst>
            <a:ext uri="{FF2B5EF4-FFF2-40B4-BE49-F238E27FC236}">
              <a16:creationId xmlns:a16="http://schemas.microsoft.com/office/drawing/2014/main" id="{00000000-0008-0000-0600-00001C010000}"/>
            </a:ext>
          </a:extLst>
        </xdr:cNvPr>
        <xdr:cNvSpPr txBox="1"/>
      </xdr:nvSpPr>
      <xdr:spPr>
        <a:xfrm>
          <a:off x="10528300" y="585068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278,725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169958</xdr:rowOff>
    </xdr:from>
    <xdr:to>
      <xdr:col>55</xdr:col>
      <xdr:colOff>50800</xdr:colOff>
      <xdr:row>35</xdr:row>
      <xdr:rowOff>100108</xdr:rowOff>
    </xdr:to>
    <xdr:sp macro="" textlink="">
      <xdr:nvSpPr>
        <xdr:cNvPr id="285" name="フローチャート: 判断 284">
          <a:extLst>
            <a:ext uri="{FF2B5EF4-FFF2-40B4-BE49-F238E27FC236}">
              <a16:creationId xmlns:a16="http://schemas.microsoft.com/office/drawing/2014/main" id="{00000000-0008-0000-0600-00001D010000}"/>
            </a:ext>
          </a:extLst>
        </xdr:cNvPr>
        <xdr:cNvSpPr/>
      </xdr:nvSpPr>
      <xdr:spPr>
        <a:xfrm>
          <a:off x="10426700" y="5999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93935</xdr:rowOff>
    </xdr:from>
    <xdr:to>
      <xdr:col>50</xdr:col>
      <xdr:colOff>114300</xdr:colOff>
      <xdr:row>38</xdr:row>
      <xdr:rowOff>118291</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8750300" y="6609035"/>
          <a:ext cx="889000" cy="24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146290</xdr:rowOff>
    </xdr:from>
    <xdr:to>
      <xdr:col>50</xdr:col>
      <xdr:colOff>165100</xdr:colOff>
      <xdr:row>38</xdr:row>
      <xdr:rowOff>76440</xdr:rowOff>
    </xdr:to>
    <xdr:sp macro="" textlink="">
      <xdr:nvSpPr>
        <xdr:cNvPr id="287" name="フローチャート: 判断 286">
          <a:extLst>
            <a:ext uri="{FF2B5EF4-FFF2-40B4-BE49-F238E27FC236}">
              <a16:creationId xmlns:a16="http://schemas.microsoft.com/office/drawing/2014/main" id="{00000000-0008-0000-0600-00001F010000}"/>
            </a:ext>
          </a:extLst>
        </xdr:cNvPr>
        <xdr:cNvSpPr/>
      </xdr:nvSpPr>
      <xdr:spPr>
        <a:xfrm>
          <a:off x="9588500" y="6489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92967</xdr:rowOff>
    </xdr:from>
    <xdr:ext cx="599010" cy="259045"/>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9339795" y="62651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82481</xdr:rowOff>
    </xdr:from>
    <xdr:to>
      <xdr:col>45</xdr:col>
      <xdr:colOff>177800</xdr:colOff>
      <xdr:row>38</xdr:row>
      <xdr:rowOff>93935</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7861300" y="6426131"/>
          <a:ext cx="889000" cy="182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158417</xdr:rowOff>
    </xdr:from>
    <xdr:to>
      <xdr:col>46</xdr:col>
      <xdr:colOff>38100</xdr:colOff>
      <xdr:row>38</xdr:row>
      <xdr:rowOff>88567</xdr:rowOff>
    </xdr:to>
    <xdr:sp macro="" textlink="">
      <xdr:nvSpPr>
        <xdr:cNvPr id="290" name="フローチャート: 判断 289">
          <a:extLst>
            <a:ext uri="{FF2B5EF4-FFF2-40B4-BE49-F238E27FC236}">
              <a16:creationId xmlns:a16="http://schemas.microsoft.com/office/drawing/2014/main" id="{00000000-0008-0000-0600-000022010000}"/>
            </a:ext>
          </a:extLst>
        </xdr:cNvPr>
        <xdr:cNvSpPr/>
      </xdr:nvSpPr>
      <xdr:spPr>
        <a:xfrm>
          <a:off x="8699500" y="6502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105094</xdr:rowOff>
    </xdr:from>
    <xdr:ext cx="599010" cy="259045"/>
    <xdr:sp macro="" textlink="">
      <xdr:nvSpPr>
        <xdr:cNvPr id="291" name="テキスト ボックス 290">
          <a:extLst>
            <a:ext uri="{FF2B5EF4-FFF2-40B4-BE49-F238E27FC236}">
              <a16:creationId xmlns:a16="http://schemas.microsoft.com/office/drawing/2014/main" id="{00000000-0008-0000-0600-000023010000}"/>
            </a:ext>
          </a:extLst>
        </xdr:cNvPr>
        <xdr:cNvSpPr txBox="1"/>
      </xdr:nvSpPr>
      <xdr:spPr>
        <a:xfrm>
          <a:off x="8450795" y="62772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82481</xdr:rowOff>
    </xdr:from>
    <xdr:to>
      <xdr:col>41</xdr:col>
      <xdr:colOff>50800</xdr:colOff>
      <xdr:row>38</xdr:row>
      <xdr:rowOff>50096</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6972300" y="6426131"/>
          <a:ext cx="889000" cy="139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161263</xdr:rowOff>
    </xdr:from>
    <xdr:to>
      <xdr:col>41</xdr:col>
      <xdr:colOff>101600</xdr:colOff>
      <xdr:row>38</xdr:row>
      <xdr:rowOff>91413</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7810500" y="6504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38</xdr:row>
      <xdr:rowOff>82540</xdr:rowOff>
    </xdr:from>
    <xdr:ext cx="599010" cy="259045"/>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7561795" y="6597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9153</xdr:rowOff>
    </xdr:from>
    <xdr:to>
      <xdr:col>36</xdr:col>
      <xdr:colOff>165100</xdr:colOff>
      <xdr:row>38</xdr:row>
      <xdr:rowOff>110753</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6921500" y="6524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38</xdr:row>
      <xdr:rowOff>101880</xdr:rowOff>
    </xdr:from>
    <xdr:ext cx="599010"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6672795" y="66169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99050</xdr:rowOff>
    </xdr:from>
    <xdr:to>
      <xdr:col>55</xdr:col>
      <xdr:colOff>50800</xdr:colOff>
      <xdr:row>36</xdr:row>
      <xdr:rowOff>29200</xdr:rowOff>
    </xdr:to>
    <xdr:sp macro="" textlink="">
      <xdr:nvSpPr>
        <xdr:cNvPr id="302" name="楕円 301">
          <a:extLst>
            <a:ext uri="{FF2B5EF4-FFF2-40B4-BE49-F238E27FC236}">
              <a16:creationId xmlns:a16="http://schemas.microsoft.com/office/drawing/2014/main" id="{00000000-0008-0000-0600-00002E010000}"/>
            </a:ext>
          </a:extLst>
        </xdr:cNvPr>
        <xdr:cNvSpPr/>
      </xdr:nvSpPr>
      <xdr:spPr>
        <a:xfrm>
          <a:off x="10426700" y="609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77477</xdr:rowOff>
    </xdr:from>
    <xdr:ext cx="599010" cy="259045"/>
    <xdr:sp macro="" textlink="">
      <xdr:nvSpPr>
        <xdr:cNvPr id="303" name="補助費等該当値テキスト">
          <a:extLst>
            <a:ext uri="{FF2B5EF4-FFF2-40B4-BE49-F238E27FC236}">
              <a16:creationId xmlns:a16="http://schemas.microsoft.com/office/drawing/2014/main" id="{00000000-0008-0000-0600-00002F010000}"/>
            </a:ext>
          </a:extLst>
        </xdr:cNvPr>
        <xdr:cNvSpPr txBox="1"/>
      </xdr:nvSpPr>
      <xdr:spPr>
        <a:xfrm>
          <a:off x="10528300" y="60782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252,336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67491</xdr:rowOff>
    </xdr:from>
    <xdr:to>
      <xdr:col>50</xdr:col>
      <xdr:colOff>165100</xdr:colOff>
      <xdr:row>38</xdr:row>
      <xdr:rowOff>169091</xdr:rowOff>
    </xdr:to>
    <xdr:sp macro="" textlink="">
      <xdr:nvSpPr>
        <xdr:cNvPr id="304" name="楕円 303">
          <a:extLst>
            <a:ext uri="{FF2B5EF4-FFF2-40B4-BE49-F238E27FC236}">
              <a16:creationId xmlns:a16="http://schemas.microsoft.com/office/drawing/2014/main" id="{00000000-0008-0000-0600-000030010000}"/>
            </a:ext>
          </a:extLst>
        </xdr:cNvPr>
        <xdr:cNvSpPr/>
      </xdr:nvSpPr>
      <xdr:spPr>
        <a:xfrm>
          <a:off x="9588500" y="6582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38</xdr:row>
      <xdr:rowOff>160218</xdr:rowOff>
    </xdr:from>
    <xdr:ext cx="59901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339795" y="6675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43135</xdr:rowOff>
    </xdr:from>
    <xdr:to>
      <xdr:col>46</xdr:col>
      <xdr:colOff>38100</xdr:colOff>
      <xdr:row>38</xdr:row>
      <xdr:rowOff>144735</xdr:rowOff>
    </xdr:to>
    <xdr:sp macro="" textlink="">
      <xdr:nvSpPr>
        <xdr:cNvPr id="306" name="楕円 305">
          <a:extLst>
            <a:ext uri="{FF2B5EF4-FFF2-40B4-BE49-F238E27FC236}">
              <a16:creationId xmlns:a16="http://schemas.microsoft.com/office/drawing/2014/main" id="{00000000-0008-0000-0600-000032010000}"/>
            </a:ext>
          </a:extLst>
        </xdr:cNvPr>
        <xdr:cNvSpPr/>
      </xdr:nvSpPr>
      <xdr:spPr>
        <a:xfrm>
          <a:off x="8699500" y="6558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38</xdr:row>
      <xdr:rowOff>135862</xdr:rowOff>
    </xdr:from>
    <xdr:ext cx="59901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8450795" y="66509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31681</xdr:rowOff>
    </xdr:from>
    <xdr:to>
      <xdr:col>41</xdr:col>
      <xdr:colOff>101600</xdr:colOff>
      <xdr:row>37</xdr:row>
      <xdr:rowOff>133281</xdr:rowOff>
    </xdr:to>
    <xdr:sp macro="" textlink="">
      <xdr:nvSpPr>
        <xdr:cNvPr id="308" name="楕円 307">
          <a:extLst>
            <a:ext uri="{FF2B5EF4-FFF2-40B4-BE49-F238E27FC236}">
              <a16:creationId xmlns:a16="http://schemas.microsoft.com/office/drawing/2014/main" id="{00000000-0008-0000-0600-000034010000}"/>
            </a:ext>
          </a:extLst>
        </xdr:cNvPr>
        <xdr:cNvSpPr/>
      </xdr:nvSpPr>
      <xdr:spPr>
        <a:xfrm>
          <a:off x="7810500" y="6375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149808</xdr:rowOff>
    </xdr:from>
    <xdr:ext cx="59901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7561795" y="61505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170746</xdr:rowOff>
    </xdr:from>
    <xdr:to>
      <xdr:col>36</xdr:col>
      <xdr:colOff>165100</xdr:colOff>
      <xdr:row>38</xdr:row>
      <xdr:rowOff>100896</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6921500" y="6514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36</xdr:row>
      <xdr:rowOff>117424</xdr:rowOff>
    </xdr:from>
    <xdr:ext cx="59901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6672795" y="6289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2" name="正方形/長方形 311">
          <a:extLst>
            <a:ext uri="{FF2B5EF4-FFF2-40B4-BE49-F238E27FC236}">
              <a16:creationId xmlns:a16="http://schemas.microsoft.com/office/drawing/2014/main" id="{00000000-0008-0000-0600-000038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3" name="正方形/長方形 312">
          <a:extLst>
            <a:ext uri="{FF2B5EF4-FFF2-40B4-BE49-F238E27FC236}">
              <a16:creationId xmlns:a16="http://schemas.microsoft.com/office/drawing/2014/main" id="{00000000-0008-0000-0600-000039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4" name="正方形/長方形 313">
          <a:extLst>
            <a:ext uri="{FF2B5EF4-FFF2-40B4-BE49-F238E27FC236}">
              <a16:creationId xmlns:a16="http://schemas.microsoft.com/office/drawing/2014/main" id="{00000000-0008-0000-0600-00003A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1" name="直線コネクタ 320">
          <a:extLst>
            <a:ext uri="{FF2B5EF4-FFF2-40B4-BE49-F238E27FC236}">
              <a16:creationId xmlns:a16="http://schemas.microsoft.com/office/drawing/2014/main" id="{00000000-0008-0000-0600-000041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2" name="直線コネクタ 321">
          <a:extLst>
            <a:ext uri="{FF2B5EF4-FFF2-40B4-BE49-F238E27FC236}">
              <a16:creationId xmlns:a16="http://schemas.microsoft.com/office/drawing/2014/main" id="{00000000-0008-0000-0600-000042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4" name="直線コネクタ 323">
          <a:extLst>
            <a:ext uri="{FF2B5EF4-FFF2-40B4-BE49-F238E27FC236}">
              <a16:creationId xmlns:a16="http://schemas.microsoft.com/office/drawing/2014/main" id="{00000000-0008-0000-0600-000044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6" name="直線コネクタ 325">
          <a:extLst>
            <a:ext uri="{FF2B5EF4-FFF2-40B4-BE49-F238E27FC236}">
              <a16:creationId xmlns:a16="http://schemas.microsoft.com/office/drawing/2014/main" id="{00000000-0008-0000-0600-000046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6" name="普通建設事業費グラフ枠">
          <a:extLst>
            <a:ext uri="{FF2B5EF4-FFF2-40B4-BE49-F238E27FC236}">
              <a16:creationId xmlns:a16="http://schemas.microsoft.com/office/drawing/2014/main" id="{00000000-0008-0000-0600-000050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12743</xdr:rowOff>
    </xdr:from>
    <xdr:to>
      <xdr:col>54</xdr:col>
      <xdr:colOff>189865</xdr:colOff>
      <xdr:row>59</xdr:row>
      <xdr:rowOff>47677</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flipV="1">
          <a:off x="10475595" y="8756693"/>
          <a:ext cx="1270" cy="14065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51504</xdr:rowOff>
    </xdr:from>
    <xdr:ext cx="534377" cy="259045"/>
    <xdr:sp macro="" textlink="">
      <xdr:nvSpPr>
        <xdr:cNvPr id="338" name="普通建設事業費最小値テキスト">
          <a:extLst>
            <a:ext uri="{FF2B5EF4-FFF2-40B4-BE49-F238E27FC236}">
              <a16:creationId xmlns:a16="http://schemas.microsoft.com/office/drawing/2014/main" id="{00000000-0008-0000-0600-000052010000}"/>
            </a:ext>
          </a:extLst>
        </xdr:cNvPr>
        <xdr:cNvSpPr txBox="1"/>
      </xdr:nvSpPr>
      <xdr:spPr>
        <a:xfrm>
          <a:off x="10528300" y="10167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47677</xdr:rowOff>
    </xdr:from>
    <xdr:to>
      <xdr:col>55</xdr:col>
      <xdr:colOff>88900</xdr:colOff>
      <xdr:row>59</xdr:row>
      <xdr:rowOff>47677</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10388600" y="10163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130870</xdr:rowOff>
    </xdr:from>
    <xdr:ext cx="599010" cy="259045"/>
    <xdr:sp macro="" textlink="">
      <xdr:nvSpPr>
        <xdr:cNvPr id="340" name="普通建設事業費最大値テキスト">
          <a:extLst>
            <a:ext uri="{FF2B5EF4-FFF2-40B4-BE49-F238E27FC236}">
              <a16:creationId xmlns:a16="http://schemas.microsoft.com/office/drawing/2014/main" id="{00000000-0008-0000-0600-000054010000}"/>
            </a:ext>
          </a:extLst>
        </xdr:cNvPr>
        <xdr:cNvSpPr txBox="1"/>
      </xdr:nvSpPr>
      <xdr:spPr>
        <a:xfrm>
          <a:off x="10528300" y="8531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12743</xdr:rowOff>
    </xdr:from>
    <xdr:to>
      <xdr:col>55</xdr:col>
      <xdr:colOff>88900</xdr:colOff>
      <xdr:row>51</xdr:row>
      <xdr:rowOff>12743</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10388600" y="87566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151553</xdr:rowOff>
    </xdr:from>
    <xdr:to>
      <xdr:col>55</xdr:col>
      <xdr:colOff>0</xdr:colOff>
      <xdr:row>57</xdr:row>
      <xdr:rowOff>56292</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flipV="1">
          <a:off x="9639300" y="9752753"/>
          <a:ext cx="838200" cy="76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42518</xdr:rowOff>
    </xdr:from>
    <xdr:ext cx="599010" cy="259045"/>
    <xdr:sp macro="" textlink="">
      <xdr:nvSpPr>
        <xdr:cNvPr id="343" name="普通建設事業費平均値テキスト">
          <a:extLst>
            <a:ext uri="{FF2B5EF4-FFF2-40B4-BE49-F238E27FC236}">
              <a16:creationId xmlns:a16="http://schemas.microsoft.com/office/drawing/2014/main" id="{00000000-0008-0000-0600-000057010000}"/>
            </a:ext>
          </a:extLst>
        </xdr:cNvPr>
        <xdr:cNvSpPr txBox="1"/>
      </xdr:nvSpPr>
      <xdr:spPr>
        <a:xfrm>
          <a:off x="10528300" y="98151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64091</xdr:rowOff>
    </xdr:from>
    <xdr:to>
      <xdr:col>55</xdr:col>
      <xdr:colOff>50800</xdr:colOff>
      <xdr:row>57</xdr:row>
      <xdr:rowOff>165691</xdr:rowOff>
    </xdr:to>
    <xdr:sp macro="" textlink="">
      <xdr:nvSpPr>
        <xdr:cNvPr id="344" name="フローチャート: 判断 343">
          <a:extLst>
            <a:ext uri="{FF2B5EF4-FFF2-40B4-BE49-F238E27FC236}">
              <a16:creationId xmlns:a16="http://schemas.microsoft.com/office/drawing/2014/main" id="{00000000-0008-0000-0600-000058010000}"/>
            </a:ext>
          </a:extLst>
        </xdr:cNvPr>
        <xdr:cNvSpPr/>
      </xdr:nvSpPr>
      <xdr:spPr>
        <a:xfrm>
          <a:off x="10426700" y="9836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56292</xdr:rowOff>
    </xdr:from>
    <xdr:to>
      <xdr:col>50</xdr:col>
      <xdr:colOff>114300</xdr:colOff>
      <xdr:row>59</xdr:row>
      <xdr:rowOff>1190</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flipV="1">
          <a:off x="8750300" y="9828942"/>
          <a:ext cx="889000" cy="287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80288</xdr:rowOff>
    </xdr:from>
    <xdr:to>
      <xdr:col>50</xdr:col>
      <xdr:colOff>165100</xdr:colOff>
      <xdr:row>58</xdr:row>
      <xdr:rowOff>10438</xdr:rowOff>
    </xdr:to>
    <xdr:sp macro="" textlink="">
      <xdr:nvSpPr>
        <xdr:cNvPr id="346" name="フローチャート: 判断 345">
          <a:extLst>
            <a:ext uri="{FF2B5EF4-FFF2-40B4-BE49-F238E27FC236}">
              <a16:creationId xmlns:a16="http://schemas.microsoft.com/office/drawing/2014/main" id="{00000000-0008-0000-0600-00005A010000}"/>
            </a:ext>
          </a:extLst>
        </xdr:cNvPr>
        <xdr:cNvSpPr/>
      </xdr:nvSpPr>
      <xdr:spPr>
        <a:xfrm>
          <a:off x="9588500" y="9852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1565</xdr:rowOff>
    </xdr:from>
    <xdr:ext cx="599010" cy="259045"/>
    <xdr:sp macro="" textlink="">
      <xdr:nvSpPr>
        <xdr:cNvPr id="347" name="テキスト ボックス 346">
          <a:extLst>
            <a:ext uri="{FF2B5EF4-FFF2-40B4-BE49-F238E27FC236}">
              <a16:creationId xmlns:a16="http://schemas.microsoft.com/office/drawing/2014/main" id="{00000000-0008-0000-0600-00005B010000}"/>
            </a:ext>
          </a:extLst>
        </xdr:cNvPr>
        <xdr:cNvSpPr txBox="1"/>
      </xdr:nvSpPr>
      <xdr:spPr>
        <a:xfrm>
          <a:off x="9339795" y="9945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164267</xdr:rowOff>
    </xdr:from>
    <xdr:to>
      <xdr:col>45</xdr:col>
      <xdr:colOff>177800</xdr:colOff>
      <xdr:row>59</xdr:row>
      <xdr:rowOff>1190</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7861300" y="10108367"/>
          <a:ext cx="889000" cy="8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117480</xdr:rowOff>
    </xdr:from>
    <xdr:to>
      <xdr:col>46</xdr:col>
      <xdr:colOff>38100</xdr:colOff>
      <xdr:row>58</xdr:row>
      <xdr:rowOff>47630</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8699500" y="9890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64157</xdr:rowOff>
    </xdr:from>
    <xdr:ext cx="599010"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8450795" y="96653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140236</xdr:rowOff>
    </xdr:from>
    <xdr:to>
      <xdr:col>41</xdr:col>
      <xdr:colOff>50800</xdr:colOff>
      <xdr:row>58</xdr:row>
      <xdr:rowOff>164267</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6972300" y="10084336"/>
          <a:ext cx="889000" cy="24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59721</xdr:rowOff>
    </xdr:from>
    <xdr:to>
      <xdr:col>41</xdr:col>
      <xdr:colOff>101600</xdr:colOff>
      <xdr:row>57</xdr:row>
      <xdr:rowOff>161321</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7810500" y="9832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6398</xdr:rowOff>
    </xdr:from>
    <xdr:ext cx="599010"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7561795" y="96075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115241</xdr:rowOff>
    </xdr:from>
    <xdr:to>
      <xdr:col>36</xdr:col>
      <xdr:colOff>165100</xdr:colOff>
      <xdr:row>58</xdr:row>
      <xdr:rowOff>45391</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6921500" y="9887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61918</xdr:rowOff>
    </xdr:from>
    <xdr:ext cx="599010"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6672795" y="96631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100753</xdr:rowOff>
    </xdr:from>
    <xdr:to>
      <xdr:col>55</xdr:col>
      <xdr:colOff>50800</xdr:colOff>
      <xdr:row>57</xdr:row>
      <xdr:rowOff>30903</xdr:rowOff>
    </xdr:to>
    <xdr:sp macro="" textlink="">
      <xdr:nvSpPr>
        <xdr:cNvPr id="361" name="楕円 360">
          <a:extLst>
            <a:ext uri="{FF2B5EF4-FFF2-40B4-BE49-F238E27FC236}">
              <a16:creationId xmlns:a16="http://schemas.microsoft.com/office/drawing/2014/main" id="{00000000-0008-0000-0600-000069010000}"/>
            </a:ext>
          </a:extLst>
        </xdr:cNvPr>
        <xdr:cNvSpPr/>
      </xdr:nvSpPr>
      <xdr:spPr>
        <a:xfrm>
          <a:off x="10426700" y="9701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123630</xdr:rowOff>
    </xdr:from>
    <xdr:ext cx="599010" cy="259045"/>
    <xdr:sp macro="" textlink="">
      <xdr:nvSpPr>
        <xdr:cNvPr id="362" name="普通建設事業費該当値テキスト">
          <a:extLst>
            <a:ext uri="{FF2B5EF4-FFF2-40B4-BE49-F238E27FC236}">
              <a16:creationId xmlns:a16="http://schemas.microsoft.com/office/drawing/2014/main" id="{00000000-0008-0000-0600-00006A010000}"/>
            </a:ext>
          </a:extLst>
        </xdr:cNvPr>
        <xdr:cNvSpPr txBox="1"/>
      </xdr:nvSpPr>
      <xdr:spPr>
        <a:xfrm>
          <a:off x="10528300" y="95533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282,741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5492</xdr:rowOff>
    </xdr:from>
    <xdr:to>
      <xdr:col>50</xdr:col>
      <xdr:colOff>165100</xdr:colOff>
      <xdr:row>57</xdr:row>
      <xdr:rowOff>107092</xdr:rowOff>
    </xdr:to>
    <xdr:sp macro="" textlink="">
      <xdr:nvSpPr>
        <xdr:cNvPr id="363" name="楕円 362">
          <a:extLst>
            <a:ext uri="{FF2B5EF4-FFF2-40B4-BE49-F238E27FC236}">
              <a16:creationId xmlns:a16="http://schemas.microsoft.com/office/drawing/2014/main" id="{00000000-0008-0000-0600-00006B010000}"/>
            </a:ext>
          </a:extLst>
        </xdr:cNvPr>
        <xdr:cNvSpPr/>
      </xdr:nvSpPr>
      <xdr:spPr>
        <a:xfrm>
          <a:off x="9588500" y="9778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123619</xdr:rowOff>
    </xdr:from>
    <xdr:ext cx="59901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9339795" y="9553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121840</xdr:rowOff>
    </xdr:from>
    <xdr:to>
      <xdr:col>46</xdr:col>
      <xdr:colOff>38100</xdr:colOff>
      <xdr:row>59</xdr:row>
      <xdr:rowOff>51990</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8699500" y="1006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43117</xdr:rowOff>
    </xdr:from>
    <xdr:ext cx="534377"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8483111" y="10158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113467</xdr:rowOff>
    </xdr:from>
    <xdr:to>
      <xdr:col>41</xdr:col>
      <xdr:colOff>101600</xdr:colOff>
      <xdr:row>59</xdr:row>
      <xdr:rowOff>43617</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7810500" y="10057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34744</xdr:rowOff>
    </xdr:from>
    <xdr:ext cx="534377"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7594111" y="10150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89436</xdr:rowOff>
    </xdr:from>
    <xdr:to>
      <xdr:col>36</xdr:col>
      <xdr:colOff>165100</xdr:colOff>
      <xdr:row>59</xdr:row>
      <xdr:rowOff>19586</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6921500" y="10033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10713</xdr:rowOff>
    </xdr:from>
    <xdr:ext cx="534377"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6705111" y="10126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1" name="正方形/長方形 370">
          <a:extLst>
            <a:ext uri="{FF2B5EF4-FFF2-40B4-BE49-F238E27FC236}">
              <a16:creationId xmlns:a16="http://schemas.microsoft.com/office/drawing/2014/main" id="{00000000-0008-0000-0600-000073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0" name="直線コネクタ 379">
          <a:extLst>
            <a:ext uri="{FF2B5EF4-FFF2-40B4-BE49-F238E27FC236}">
              <a16:creationId xmlns:a16="http://schemas.microsoft.com/office/drawing/2014/main" id="{00000000-0008-0000-0600-00007C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81" name="直線コネクタ 380">
          <a:extLst>
            <a:ext uri="{FF2B5EF4-FFF2-40B4-BE49-F238E27FC236}">
              <a16:creationId xmlns:a16="http://schemas.microsoft.com/office/drawing/2014/main" id="{00000000-0008-0000-0600-00007D010000}"/>
            </a:ext>
          </a:extLst>
        </xdr:cNvPr>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70</xdr:row>
      <xdr:rowOff>111777</xdr:rowOff>
    </xdr:from>
    <xdr:ext cx="595419"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89" name="普通建設事業費 （ うち新規整備　）グラフ枠">
          <a:extLst>
            <a:ext uri="{FF2B5EF4-FFF2-40B4-BE49-F238E27FC236}">
              <a16:creationId xmlns:a16="http://schemas.microsoft.com/office/drawing/2014/main" id="{00000000-0008-0000-0600-000085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106370</xdr:rowOff>
    </xdr:from>
    <xdr:to>
      <xdr:col>54</xdr:col>
      <xdr:colOff>189865</xdr:colOff>
      <xdr:row>78</xdr:row>
      <xdr:rowOff>25400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flipV="1">
          <a:off x="10475595" y="12107870"/>
          <a:ext cx="1270" cy="12906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29227</xdr:rowOff>
    </xdr:from>
    <xdr:ext cx="249299" cy="259045"/>
    <xdr:sp macro="" textlink="">
      <xdr:nvSpPr>
        <xdr:cNvPr id="391" name="普通建設事業費 （ うち新規整備　）最小値テキスト">
          <a:extLst>
            <a:ext uri="{FF2B5EF4-FFF2-40B4-BE49-F238E27FC236}">
              <a16:creationId xmlns:a16="http://schemas.microsoft.com/office/drawing/2014/main" id="{00000000-0008-0000-0600-000087010000}"/>
            </a:ext>
          </a:extLst>
        </xdr:cNvPr>
        <xdr:cNvSpPr txBox="1"/>
      </xdr:nvSpPr>
      <xdr:spPr>
        <a:xfrm>
          <a:off x="10528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25400</xdr:rowOff>
    </xdr:from>
    <xdr:to>
      <xdr:col>55</xdr:col>
      <xdr:colOff>88900</xdr:colOff>
      <xdr:row>78</xdr:row>
      <xdr:rowOff>25400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10388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53047</xdr:rowOff>
    </xdr:from>
    <xdr:ext cx="599010" cy="259045"/>
    <xdr:sp macro="" textlink="">
      <xdr:nvSpPr>
        <xdr:cNvPr id="393" name="普通建設事業費 （ うち新規整備　）最大値テキスト">
          <a:extLst>
            <a:ext uri="{FF2B5EF4-FFF2-40B4-BE49-F238E27FC236}">
              <a16:creationId xmlns:a16="http://schemas.microsoft.com/office/drawing/2014/main" id="{00000000-0008-0000-0600-000089010000}"/>
            </a:ext>
          </a:extLst>
        </xdr:cNvPr>
        <xdr:cNvSpPr txBox="1"/>
      </xdr:nvSpPr>
      <xdr:spPr>
        <a:xfrm>
          <a:off x="10528300" y="11883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106370</xdr:rowOff>
    </xdr:from>
    <xdr:to>
      <xdr:col>55</xdr:col>
      <xdr:colOff>88900</xdr:colOff>
      <xdr:row>70</xdr:row>
      <xdr:rowOff>106370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10388600" y="12107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73</xdr:row>
      <xdr:rowOff>88357</xdr:rowOff>
    </xdr:from>
    <xdr:to>
      <xdr:col>55</xdr:col>
      <xdr:colOff>0</xdr:colOff>
      <xdr:row>73</xdr:row>
      <xdr:rowOff>109193</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9639300" y="12604207"/>
          <a:ext cx="838200" cy="20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31083</xdr:rowOff>
    </xdr:from>
    <xdr:ext cx="534377" cy="259045"/>
    <xdr:sp macro="" textlink="">
      <xdr:nvSpPr>
        <xdr:cNvPr id="396" name="普通建設事業費 （ うち新規整備　）平均値テキスト">
          <a:extLst>
            <a:ext uri="{FF2B5EF4-FFF2-40B4-BE49-F238E27FC236}">
              <a16:creationId xmlns:a16="http://schemas.microsoft.com/office/drawing/2014/main" id="{00000000-0008-0000-0600-00008C010000}"/>
            </a:ext>
          </a:extLst>
        </xdr:cNvPr>
        <xdr:cNvSpPr txBox="1"/>
      </xdr:nvSpPr>
      <xdr:spPr>
        <a:xfrm>
          <a:off x="10528300" y="130612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52656</xdr:rowOff>
    </xdr:from>
    <xdr:to>
      <xdr:col>55</xdr:col>
      <xdr:colOff>50800</xdr:colOff>
      <xdr:row>76</xdr:row>
      <xdr:rowOff>154256</xdr:rowOff>
    </xdr:to>
    <xdr:sp macro="" textlink="">
      <xdr:nvSpPr>
        <xdr:cNvPr id="397" name="フローチャート: 判断 396">
          <a:extLst>
            <a:ext uri="{FF2B5EF4-FFF2-40B4-BE49-F238E27FC236}">
              <a16:creationId xmlns:a16="http://schemas.microsoft.com/office/drawing/2014/main" id="{00000000-0008-0000-0600-00008D010000}"/>
            </a:ext>
          </a:extLst>
        </xdr:cNvPr>
        <xdr:cNvSpPr/>
      </xdr:nvSpPr>
      <xdr:spPr>
        <a:xfrm>
          <a:off x="10426700" y="13082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73</xdr:row>
      <xdr:rowOff>88357</xdr:rowOff>
    </xdr:from>
    <xdr:to>
      <xdr:col>50</xdr:col>
      <xdr:colOff>114300</xdr:colOff>
      <xdr:row>78</xdr:row>
      <xdr:rowOff>4014</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flipV="1">
          <a:off x="8750300" y="12604207"/>
          <a:ext cx="889000" cy="772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68726</xdr:rowOff>
    </xdr:from>
    <xdr:to>
      <xdr:col>50</xdr:col>
      <xdr:colOff>165100</xdr:colOff>
      <xdr:row>76</xdr:row>
      <xdr:rowOff>170326</xdr:rowOff>
    </xdr:to>
    <xdr:sp macro="" textlink="">
      <xdr:nvSpPr>
        <xdr:cNvPr id="399" name="フローチャート: 判断 398">
          <a:extLst>
            <a:ext uri="{FF2B5EF4-FFF2-40B4-BE49-F238E27FC236}">
              <a16:creationId xmlns:a16="http://schemas.microsoft.com/office/drawing/2014/main" id="{00000000-0008-0000-0600-00008F010000}"/>
            </a:ext>
          </a:extLst>
        </xdr:cNvPr>
        <xdr:cNvSpPr/>
      </xdr:nvSpPr>
      <xdr:spPr>
        <a:xfrm>
          <a:off x="9588500" y="13098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161453</xdr:rowOff>
    </xdr:from>
    <xdr:ext cx="534377"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9372111" y="13191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126355</xdr:rowOff>
    </xdr:from>
    <xdr:to>
      <xdr:col>45</xdr:col>
      <xdr:colOff>177800</xdr:colOff>
      <xdr:row>78</xdr:row>
      <xdr:rowOff>4014</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7861300" y="13328005"/>
          <a:ext cx="889000" cy="49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91312</xdr:rowOff>
    </xdr:from>
    <xdr:to>
      <xdr:col>46</xdr:col>
      <xdr:colOff>38100</xdr:colOff>
      <xdr:row>77</xdr:row>
      <xdr:rowOff>21462</xdr:rowOff>
    </xdr:to>
    <xdr:sp macro="" textlink="">
      <xdr:nvSpPr>
        <xdr:cNvPr id="402" name="フローチャート: 判断 401">
          <a:extLst>
            <a:ext uri="{FF2B5EF4-FFF2-40B4-BE49-F238E27FC236}">
              <a16:creationId xmlns:a16="http://schemas.microsoft.com/office/drawing/2014/main" id="{00000000-0008-0000-0600-000092010000}"/>
            </a:ext>
          </a:extLst>
        </xdr:cNvPr>
        <xdr:cNvSpPr/>
      </xdr:nvSpPr>
      <xdr:spPr>
        <a:xfrm>
          <a:off x="8699500" y="13121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37988</xdr:rowOff>
    </xdr:from>
    <xdr:ext cx="534377"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8483111" y="12896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126355</xdr:rowOff>
    </xdr:from>
    <xdr:to>
      <xdr:col>41</xdr:col>
      <xdr:colOff>50800</xdr:colOff>
      <xdr:row>78</xdr:row>
      <xdr:rowOff>15839</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flipV="1">
          <a:off x="6972300" y="13328005"/>
          <a:ext cx="889000" cy="60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96798</xdr:rowOff>
    </xdr:from>
    <xdr:to>
      <xdr:col>41</xdr:col>
      <xdr:colOff>101600</xdr:colOff>
      <xdr:row>76</xdr:row>
      <xdr:rowOff>26947</xdr:rowOff>
    </xdr:to>
    <xdr:sp macro="" textlink="">
      <xdr:nvSpPr>
        <xdr:cNvPr id="405" name="フローチャート: 判断 404">
          <a:extLst>
            <a:ext uri="{FF2B5EF4-FFF2-40B4-BE49-F238E27FC236}">
              <a16:creationId xmlns:a16="http://schemas.microsoft.com/office/drawing/2014/main" id="{00000000-0008-0000-0600-000095010000}"/>
            </a:ext>
          </a:extLst>
        </xdr:cNvPr>
        <xdr:cNvSpPr/>
      </xdr:nvSpPr>
      <xdr:spPr>
        <a:xfrm>
          <a:off x="7810500" y="1295554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43475</xdr:rowOff>
    </xdr:from>
    <xdr:ext cx="534377" cy="259045"/>
    <xdr:sp macro="" textlink="">
      <xdr:nvSpPr>
        <xdr:cNvPr id="406" name="テキスト ボックス 405">
          <a:extLst>
            <a:ext uri="{FF2B5EF4-FFF2-40B4-BE49-F238E27FC236}">
              <a16:creationId xmlns:a16="http://schemas.microsoft.com/office/drawing/2014/main" id="{00000000-0008-0000-0600-000096010000}"/>
            </a:ext>
          </a:extLst>
        </xdr:cNvPr>
        <xdr:cNvSpPr txBox="1"/>
      </xdr:nvSpPr>
      <xdr:spPr>
        <a:xfrm>
          <a:off x="7594111" y="12730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3918</xdr:rowOff>
    </xdr:from>
    <xdr:to>
      <xdr:col>36</xdr:col>
      <xdr:colOff>165100</xdr:colOff>
      <xdr:row>76</xdr:row>
      <xdr:rowOff>105518</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6921500" y="13034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122045</xdr:rowOff>
    </xdr:from>
    <xdr:ext cx="534377"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6705111" y="12809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73</xdr:row>
      <xdr:rowOff>58393</xdr:rowOff>
    </xdr:from>
    <xdr:to>
      <xdr:col>55</xdr:col>
      <xdr:colOff>50800</xdr:colOff>
      <xdr:row>73</xdr:row>
      <xdr:rowOff>159993</xdr:rowOff>
    </xdr:to>
    <xdr:sp macro="" textlink="">
      <xdr:nvSpPr>
        <xdr:cNvPr id="414" name="楕円 413">
          <a:extLst>
            <a:ext uri="{FF2B5EF4-FFF2-40B4-BE49-F238E27FC236}">
              <a16:creationId xmlns:a16="http://schemas.microsoft.com/office/drawing/2014/main" id="{00000000-0008-0000-0600-00009E010000}"/>
            </a:ext>
          </a:extLst>
        </xdr:cNvPr>
        <xdr:cNvSpPr/>
      </xdr:nvSpPr>
      <xdr:spPr>
        <a:xfrm>
          <a:off x="10426700" y="12574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72</xdr:row>
      <xdr:rowOff>81270</xdr:rowOff>
    </xdr:from>
    <xdr:ext cx="599010" cy="259045"/>
    <xdr:sp macro="" textlink="">
      <xdr:nvSpPr>
        <xdr:cNvPr id="415" name="普通建設事業費 （ うち新規整備　）該当値テキスト">
          <a:extLst>
            <a:ext uri="{FF2B5EF4-FFF2-40B4-BE49-F238E27FC236}">
              <a16:creationId xmlns:a16="http://schemas.microsoft.com/office/drawing/2014/main" id="{00000000-0008-0000-0600-00009F010000}"/>
            </a:ext>
          </a:extLst>
        </xdr:cNvPr>
        <xdr:cNvSpPr txBox="1"/>
      </xdr:nvSpPr>
      <xdr:spPr>
        <a:xfrm>
          <a:off x="10528300" y="124256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73</xdr:row>
      <xdr:rowOff>37557</xdr:rowOff>
    </xdr:from>
    <xdr:to>
      <xdr:col>50</xdr:col>
      <xdr:colOff>165100</xdr:colOff>
      <xdr:row>73</xdr:row>
      <xdr:rowOff>139157</xdr:rowOff>
    </xdr:to>
    <xdr:sp macro="" textlink="">
      <xdr:nvSpPr>
        <xdr:cNvPr id="416" name="楕円 415">
          <a:extLst>
            <a:ext uri="{FF2B5EF4-FFF2-40B4-BE49-F238E27FC236}">
              <a16:creationId xmlns:a16="http://schemas.microsoft.com/office/drawing/2014/main" id="{00000000-0008-0000-0600-0000A0010000}"/>
            </a:ext>
          </a:extLst>
        </xdr:cNvPr>
        <xdr:cNvSpPr/>
      </xdr:nvSpPr>
      <xdr:spPr>
        <a:xfrm>
          <a:off x="9588500" y="12553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71</xdr:row>
      <xdr:rowOff>155684</xdr:rowOff>
    </xdr:from>
    <xdr:ext cx="59901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9339795" y="12328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124664</xdr:rowOff>
    </xdr:from>
    <xdr:to>
      <xdr:col>46</xdr:col>
      <xdr:colOff>38100</xdr:colOff>
      <xdr:row>78</xdr:row>
      <xdr:rowOff>54814</xdr:rowOff>
    </xdr:to>
    <xdr:sp macro="" textlink="">
      <xdr:nvSpPr>
        <xdr:cNvPr id="418" name="楕円 417">
          <a:extLst>
            <a:ext uri="{FF2B5EF4-FFF2-40B4-BE49-F238E27FC236}">
              <a16:creationId xmlns:a16="http://schemas.microsoft.com/office/drawing/2014/main" id="{00000000-0008-0000-0600-0000A2010000}"/>
            </a:ext>
          </a:extLst>
        </xdr:cNvPr>
        <xdr:cNvSpPr/>
      </xdr:nvSpPr>
      <xdr:spPr>
        <a:xfrm>
          <a:off x="8699500" y="13326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45941</xdr:rowOff>
    </xdr:from>
    <xdr:ext cx="469744"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8515428" y="13419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75555</xdr:rowOff>
    </xdr:from>
    <xdr:to>
      <xdr:col>41</xdr:col>
      <xdr:colOff>101600</xdr:colOff>
      <xdr:row>78</xdr:row>
      <xdr:rowOff>5705</xdr:rowOff>
    </xdr:to>
    <xdr:sp macro="" textlink="">
      <xdr:nvSpPr>
        <xdr:cNvPr id="420" name="楕円 419">
          <a:extLst>
            <a:ext uri="{FF2B5EF4-FFF2-40B4-BE49-F238E27FC236}">
              <a16:creationId xmlns:a16="http://schemas.microsoft.com/office/drawing/2014/main" id="{00000000-0008-0000-0600-0000A4010000}"/>
            </a:ext>
          </a:extLst>
        </xdr:cNvPr>
        <xdr:cNvSpPr/>
      </xdr:nvSpPr>
      <xdr:spPr>
        <a:xfrm>
          <a:off x="7810500" y="13277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168282</xdr:rowOff>
    </xdr:from>
    <xdr:ext cx="534377"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7594111" y="13369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136489</xdr:rowOff>
    </xdr:from>
    <xdr:to>
      <xdr:col>36</xdr:col>
      <xdr:colOff>165100</xdr:colOff>
      <xdr:row>78</xdr:row>
      <xdr:rowOff>66639</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6921500" y="13338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57766</xdr:rowOff>
    </xdr:from>
    <xdr:ext cx="469744"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6737428" y="13430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4" name="正方形/長方形 423">
          <a:extLst>
            <a:ext uri="{FF2B5EF4-FFF2-40B4-BE49-F238E27FC236}">
              <a16:creationId xmlns:a16="http://schemas.microsoft.com/office/drawing/2014/main" id="{00000000-0008-0000-0600-0000A8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5" name="正方形/長方形 424">
          <a:extLst>
            <a:ext uri="{FF2B5EF4-FFF2-40B4-BE49-F238E27FC236}">
              <a16:creationId xmlns:a16="http://schemas.microsoft.com/office/drawing/2014/main" id="{00000000-0008-0000-0600-0000A9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6" name="正方形/長方形 425">
          <a:extLst>
            <a:ext uri="{FF2B5EF4-FFF2-40B4-BE49-F238E27FC236}">
              <a16:creationId xmlns:a16="http://schemas.microsoft.com/office/drawing/2014/main" id="{00000000-0008-0000-0600-0000AA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7" name="正方形/長方形 426">
          <a:extLst>
            <a:ext uri="{FF2B5EF4-FFF2-40B4-BE49-F238E27FC236}">
              <a16:creationId xmlns:a16="http://schemas.microsoft.com/office/drawing/2014/main" id="{00000000-0008-0000-0600-0000AB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3" name="直線コネクタ 432">
          <a:extLst>
            <a:ext uri="{FF2B5EF4-FFF2-40B4-BE49-F238E27FC236}">
              <a16:creationId xmlns:a16="http://schemas.microsoft.com/office/drawing/2014/main" id="{00000000-0008-0000-0600-0000B1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4" name="直線コネクタ 433">
          <a:extLst>
            <a:ext uri="{FF2B5EF4-FFF2-40B4-BE49-F238E27FC236}">
              <a16:creationId xmlns:a16="http://schemas.microsoft.com/office/drawing/2014/main" id="{00000000-0008-0000-0600-0000B2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6" name="直線コネクタ 435">
          <a:extLst>
            <a:ext uri="{FF2B5EF4-FFF2-40B4-BE49-F238E27FC236}">
              <a16:creationId xmlns:a16="http://schemas.microsoft.com/office/drawing/2014/main" id="{00000000-0008-0000-0600-0000B4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6" name="普通建設事業費 （ うち更新整備　）グラフ枠">
          <a:extLst>
            <a:ext uri="{FF2B5EF4-FFF2-40B4-BE49-F238E27FC236}">
              <a16:creationId xmlns:a16="http://schemas.microsoft.com/office/drawing/2014/main" id="{00000000-0008-0000-0600-0000BE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12261</xdr:rowOff>
    </xdr:from>
    <xdr:to>
      <xdr:col>54</xdr:col>
      <xdr:colOff>189865</xdr:colOff>
      <xdr:row>99</xdr:row>
      <xdr:rowOff>28533</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flipV="1">
          <a:off x="10475595" y="15614211"/>
          <a:ext cx="1270" cy="1387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32360</xdr:rowOff>
    </xdr:from>
    <xdr:ext cx="469744" cy="259045"/>
    <xdr:sp macro="" textlink="">
      <xdr:nvSpPr>
        <xdr:cNvPr id="448" name="普通建設事業費 （ うち更新整備　）最小値テキスト">
          <a:extLst>
            <a:ext uri="{FF2B5EF4-FFF2-40B4-BE49-F238E27FC236}">
              <a16:creationId xmlns:a16="http://schemas.microsoft.com/office/drawing/2014/main" id="{00000000-0008-0000-0600-0000C0010000}"/>
            </a:ext>
          </a:extLst>
        </xdr:cNvPr>
        <xdr:cNvSpPr txBox="1"/>
      </xdr:nvSpPr>
      <xdr:spPr>
        <a:xfrm>
          <a:off x="10528300" y="17005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28533</xdr:rowOff>
    </xdr:from>
    <xdr:to>
      <xdr:col>55</xdr:col>
      <xdr:colOff>88900</xdr:colOff>
      <xdr:row>99</xdr:row>
      <xdr:rowOff>28533</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10388600" y="17002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130388</xdr:rowOff>
    </xdr:from>
    <xdr:ext cx="599010" cy="259045"/>
    <xdr:sp macro="" textlink="">
      <xdr:nvSpPr>
        <xdr:cNvPr id="450" name="普通建設事業費 （ うち更新整備　）最大値テキスト">
          <a:extLst>
            <a:ext uri="{FF2B5EF4-FFF2-40B4-BE49-F238E27FC236}">
              <a16:creationId xmlns:a16="http://schemas.microsoft.com/office/drawing/2014/main" id="{00000000-0008-0000-0600-0000C2010000}"/>
            </a:ext>
          </a:extLst>
        </xdr:cNvPr>
        <xdr:cNvSpPr txBox="1"/>
      </xdr:nvSpPr>
      <xdr:spPr>
        <a:xfrm>
          <a:off x="10528300" y="153894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736,897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12261</xdr:rowOff>
    </xdr:from>
    <xdr:to>
      <xdr:col>55</xdr:col>
      <xdr:colOff>88900</xdr:colOff>
      <xdr:row>91</xdr:row>
      <xdr:rowOff>12261</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10388600" y="15614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117275</xdr:rowOff>
    </xdr:from>
    <xdr:to>
      <xdr:col>55</xdr:col>
      <xdr:colOff>0</xdr:colOff>
      <xdr:row>98</xdr:row>
      <xdr:rowOff>46895</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flipV="1">
          <a:off x="9639300" y="16747925"/>
          <a:ext cx="838200" cy="101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79339</xdr:rowOff>
    </xdr:from>
    <xdr:ext cx="599010" cy="259045"/>
    <xdr:sp macro="" textlink="">
      <xdr:nvSpPr>
        <xdr:cNvPr id="453" name="普通建設事業費 （ うち更新整備　）平均値テキスト">
          <a:extLst>
            <a:ext uri="{FF2B5EF4-FFF2-40B4-BE49-F238E27FC236}">
              <a16:creationId xmlns:a16="http://schemas.microsoft.com/office/drawing/2014/main" id="{00000000-0008-0000-0600-0000C5010000}"/>
            </a:ext>
          </a:extLst>
        </xdr:cNvPr>
        <xdr:cNvSpPr txBox="1"/>
      </xdr:nvSpPr>
      <xdr:spPr>
        <a:xfrm>
          <a:off x="10528300" y="167099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100912</xdr:rowOff>
    </xdr:from>
    <xdr:to>
      <xdr:col>55</xdr:col>
      <xdr:colOff>50800</xdr:colOff>
      <xdr:row>98</xdr:row>
      <xdr:rowOff>31062</xdr:rowOff>
    </xdr:to>
    <xdr:sp macro="" textlink="">
      <xdr:nvSpPr>
        <xdr:cNvPr id="454" name="フローチャート: 判断 453">
          <a:extLst>
            <a:ext uri="{FF2B5EF4-FFF2-40B4-BE49-F238E27FC236}">
              <a16:creationId xmlns:a16="http://schemas.microsoft.com/office/drawing/2014/main" id="{00000000-0008-0000-0600-0000C6010000}"/>
            </a:ext>
          </a:extLst>
        </xdr:cNvPr>
        <xdr:cNvSpPr/>
      </xdr:nvSpPr>
      <xdr:spPr>
        <a:xfrm>
          <a:off x="10426700" y="16731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46895</xdr:rowOff>
    </xdr:from>
    <xdr:to>
      <xdr:col>50</xdr:col>
      <xdr:colOff>114300</xdr:colOff>
      <xdr:row>98</xdr:row>
      <xdr:rowOff>130873</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flipV="1">
          <a:off x="8750300" y="16848995"/>
          <a:ext cx="889000" cy="83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121796</xdr:rowOff>
    </xdr:from>
    <xdr:to>
      <xdr:col>50</xdr:col>
      <xdr:colOff>165100</xdr:colOff>
      <xdr:row>98</xdr:row>
      <xdr:rowOff>51946</xdr:rowOff>
    </xdr:to>
    <xdr:sp macro="" textlink="">
      <xdr:nvSpPr>
        <xdr:cNvPr id="456" name="フローチャート: 判断 455">
          <a:extLst>
            <a:ext uri="{FF2B5EF4-FFF2-40B4-BE49-F238E27FC236}">
              <a16:creationId xmlns:a16="http://schemas.microsoft.com/office/drawing/2014/main" id="{00000000-0008-0000-0600-0000C8010000}"/>
            </a:ext>
          </a:extLst>
        </xdr:cNvPr>
        <xdr:cNvSpPr/>
      </xdr:nvSpPr>
      <xdr:spPr>
        <a:xfrm>
          <a:off x="9588500" y="16752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68473</xdr:rowOff>
    </xdr:from>
    <xdr:ext cx="599010"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9339795" y="16527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130873</xdr:rowOff>
    </xdr:from>
    <xdr:to>
      <xdr:col>45</xdr:col>
      <xdr:colOff>177800</xdr:colOff>
      <xdr:row>98</xdr:row>
      <xdr:rowOff>131372</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flipV="1">
          <a:off x="7861300" y="16932973"/>
          <a:ext cx="889000" cy="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148523</xdr:rowOff>
    </xdr:from>
    <xdr:to>
      <xdr:col>46</xdr:col>
      <xdr:colOff>38100</xdr:colOff>
      <xdr:row>98</xdr:row>
      <xdr:rowOff>78673</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8699500" y="16779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95200</xdr:rowOff>
    </xdr:from>
    <xdr:ext cx="534377"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8483111" y="16554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83034</xdr:rowOff>
    </xdr:from>
    <xdr:to>
      <xdr:col>41</xdr:col>
      <xdr:colOff>50800</xdr:colOff>
      <xdr:row>98</xdr:row>
      <xdr:rowOff>131372</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6972300" y="16885134"/>
          <a:ext cx="889000" cy="48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149104</xdr:rowOff>
    </xdr:from>
    <xdr:to>
      <xdr:col>41</xdr:col>
      <xdr:colOff>101600</xdr:colOff>
      <xdr:row>98</xdr:row>
      <xdr:rowOff>79254</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7810500" y="16779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95781</xdr:rowOff>
    </xdr:from>
    <xdr:ext cx="534377"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7594111" y="16554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6316</xdr:rowOff>
    </xdr:from>
    <xdr:to>
      <xdr:col>36</xdr:col>
      <xdr:colOff>165100</xdr:colOff>
      <xdr:row>98</xdr:row>
      <xdr:rowOff>107916</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6921500" y="16808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124443</xdr:rowOff>
    </xdr:from>
    <xdr:ext cx="534377"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6705111" y="16583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66475</xdr:rowOff>
    </xdr:from>
    <xdr:to>
      <xdr:col>55</xdr:col>
      <xdr:colOff>50800</xdr:colOff>
      <xdr:row>97</xdr:row>
      <xdr:rowOff>168075</xdr:rowOff>
    </xdr:to>
    <xdr:sp macro="" textlink="">
      <xdr:nvSpPr>
        <xdr:cNvPr id="471" name="楕円 470">
          <a:extLst>
            <a:ext uri="{FF2B5EF4-FFF2-40B4-BE49-F238E27FC236}">
              <a16:creationId xmlns:a16="http://schemas.microsoft.com/office/drawing/2014/main" id="{00000000-0008-0000-0600-0000D7010000}"/>
            </a:ext>
          </a:extLst>
        </xdr:cNvPr>
        <xdr:cNvSpPr/>
      </xdr:nvSpPr>
      <xdr:spPr>
        <a:xfrm>
          <a:off x="10426700" y="1669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89352</xdr:rowOff>
    </xdr:from>
    <xdr:ext cx="599010" cy="259045"/>
    <xdr:sp macro="" textlink="">
      <xdr:nvSpPr>
        <xdr:cNvPr id="472" name="普通建設事業費 （ うち更新整備　）該当値テキスト">
          <a:extLst>
            <a:ext uri="{FF2B5EF4-FFF2-40B4-BE49-F238E27FC236}">
              <a16:creationId xmlns:a16="http://schemas.microsoft.com/office/drawing/2014/main" id="{00000000-0008-0000-0600-0000D8010000}"/>
            </a:ext>
          </a:extLst>
        </xdr:cNvPr>
        <xdr:cNvSpPr txBox="1"/>
      </xdr:nvSpPr>
      <xdr:spPr>
        <a:xfrm>
          <a:off x="10528300" y="16548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167545</xdr:rowOff>
    </xdr:from>
    <xdr:to>
      <xdr:col>50</xdr:col>
      <xdr:colOff>165100</xdr:colOff>
      <xdr:row>98</xdr:row>
      <xdr:rowOff>97695</xdr:rowOff>
    </xdr:to>
    <xdr:sp macro="" textlink="">
      <xdr:nvSpPr>
        <xdr:cNvPr id="473" name="楕円 472">
          <a:extLst>
            <a:ext uri="{FF2B5EF4-FFF2-40B4-BE49-F238E27FC236}">
              <a16:creationId xmlns:a16="http://schemas.microsoft.com/office/drawing/2014/main" id="{00000000-0008-0000-0600-0000D9010000}"/>
            </a:ext>
          </a:extLst>
        </xdr:cNvPr>
        <xdr:cNvSpPr/>
      </xdr:nvSpPr>
      <xdr:spPr>
        <a:xfrm>
          <a:off x="9588500" y="16798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88822</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9372111" y="16890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80073</xdr:rowOff>
    </xdr:from>
    <xdr:to>
      <xdr:col>46</xdr:col>
      <xdr:colOff>38100</xdr:colOff>
      <xdr:row>99</xdr:row>
      <xdr:rowOff>10223</xdr:rowOff>
    </xdr:to>
    <xdr:sp macro="" textlink="">
      <xdr:nvSpPr>
        <xdr:cNvPr id="475" name="楕円 474">
          <a:extLst>
            <a:ext uri="{FF2B5EF4-FFF2-40B4-BE49-F238E27FC236}">
              <a16:creationId xmlns:a16="http://schemas.microsoft.com/office/drawing/2014/main" id="{00000000-0008-0000-0600-0000DB010000}"/>
            </a:ext>
          </a:extLst>
        </xdr:cNvPr>
        <xdr:cNvSpPr/>
      </xdr:nvSpPr>
      <xdr:spPr>
        <a:xfrm>
          <a:off x="8699500" y="16882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1350</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8483111" y="16974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80572</xdr:rowOff>
    </xdr:from>
    <xdr:to>
      <xdr:col>41</xdr:col>
      <xdr:colOff>101600</xdr:colOff>
      <xdr:row>99</xdr:row>
      <xdr:rowOff>10722</xdr:rowOff>
    </xdr:to>
    <xdr:sp macro="" textlink="">
      <xdr:nvSpPr>
        <xdr:cNvPr id="477" name="楕円 476">
          <a:extLst>
            <a:ext uri="{FF2B5EF4-FFF2-40B4-BE49-F238E27FC236}">
              <a16:creationId xmlns:a16="http://schemas.microsoft.com/office/drawing/2014/main" id="{00000000-0008-0000-0600-0000DD010000}"/>
            </a:ext>
          </a:extLst>
        </xdr:cNvPr>
        <xdr:cNvSpPr/>
      </xdr:nvSpPr>
      <xdr:spPr>
        <a:xfrm>
          <a:off x="7810500" y="16882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1849</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7594111" y="16975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32234</xdr:rowOff>
    </xdr:from>
    <xdr:to>
      <xdr:col>36</xdr:col>
      <xdr:colOff>165100</xdr:colOff>
      <xdr:row>98</xdr:row>
      <xdr:rowOff>133834</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6921500" y="16834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124961</xdr:rowOff>
    </xdr:from>
    <xdr:ext cx="534377"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6705111" y="16927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1" name="正方形/長方形 480">
          <a:extLst>
            <a:ext uri="{FF2B5EF4-FFF2-40B4-BE49-F238E27FC236}">
              <a16:creationId xmlns:a16="http://schemas.microsoft.com/office/drawing/2014/main" id="{00000000-0008-0000-0600-0000E1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2" name="正方形/長方形 481">
          <a:extLst>
            <a:ext uri="{FF2B5EF4-FFF2-40B4-BE49-F238E27FC236}">
              <a16:creationId xmlns:a16="http://schemas.microsoft.com/office/drawing/2014/main" id="{00000000-0008-0000-0600-0000E2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3" name="正方形/長方形 482">
          <a:extLst>
            <a:ext uri="{FF2B5EF4-FFF2-40B4-BE49-F238E27FC236}">
              <a16:creationId xmlns:a16="http://schemas.microsoft.com/office/drawing/2014/main" id="{00000000-0008-0000-0600-0000E3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0" name="直線コネクタ 489">
          <a:extLst>
            <a:ext uri="{FF2B5EF4-FFF2-40B4-BE49-F238E27FC236}">
              <a16:creationId xmlns:a16="http://schemas.microsoft.com/office/drawing/2014/main" id="{00000000-0008-0000-0600-0000EA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491" name="直線コネクタ 490">
          <a:extLst>
            <a:ext uri="{FF2B5EF4-FFF2-40B4-BE49-F238E27FC236}">
              <a16:creationId xmlns:a16="http://schemas.microsoft.com/office/drawing/2014/main" id="{00000000-0008-0000-0600-0000EB010000}"/>
            </a:ext>
          </a:extLst>
        </xdr:cNvPr>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3" name="直線コネクタ 492">
          <a:extLst>
            <a:ext uri="{FF2B5EF4-FFF2-40B4-BE49-F238E27FC236}">
              <a16:creationId xmlns:a16="http://schemas.microsoft.com/office/drawing/2014/main" id="{00000000-0008-0000-0600-0000ED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30</xdr:row>
      <xdr:rowOff>111777</xdr:rowOff>
    </xdr:from>
    <xdr:ext cx="595419"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99" name="災害復旧事業費グラフ枠">
          <a:extLst>
            <a:ext uri="{FF2B5EF4-FFF2-40B4-BE49-F238E27FC236}">
              <a16:creationId xmlns:a16="http://schemas.microsoft.com/office/drawing/2014/main" id="{00000000-0008-0000-0600-0000F3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52181</xdr:rowOff>
    </xdr:from>
    <xdr:to>
      <xdr:col>85</xdr:col>
      <xdr:colOff>126364</xdr:colOff>
      <xdr:row>38</xdr:row>
      <xdr:rowOff>25400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flipV="1">
          <a:off x="16317595" y="5367131"/>
          <a:ext cx="1269" cy="11733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29227</xdr:rowOff>
    </xdr:from>
    <xdr:ext cx="249299" cy="259045"/>
    <xdr:sp macro="" textlink="">
      <xdr:nvSpPr>
        <xdr:cNvPr id="501" name="災害復旧事業費最小値テキスト">
          <a:extLst>
            <a:ext uri="{FF2B5EF4-FFF2-40B4-BE49-F238E27FC236}">
              <a16:creationId xmlns:a16="http://schemas.microsoft.com/office/drawing/2014/main" id="{00000000-0008-0000-0600-0000F5010000}"/>
            </a:ext>
          </a:extLst>
        </xdr:cNvPr>
        <xdr:cNvSpPr txBox="1"/>
      </xdr:nvSpPr>
      <xdr:spPr>
        <a:xfrm>
          <a:off x="16370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170308</xdr:rowOff>
    </xdr:from>
    <xdr:ext cx="599010" cy="259045"/>
    <xdr:sp macro="" textlink="">
      <xdr:nvSpPr>
        <xdr:cNvPr id="503" name="災害復旧事業費最大値テキスト">
          <a:extLst>
            <a:ext uri="{FF2B5EF4-FFF2-40B4-BE49-F238E27FC236}">
              <a16:creationId xmlns:a16="http://schemas.microsoft.com/office/drawing/2014/main" id="{00000000-0008-0000-0600-0000F7010000}"/>
            </a:ext>
          </a:extLst>
        </xdr:cNvPr>
        <xdr:cNvSpPr txBox="1"/>
      </xdr:nvSpPr>
      <xdr:spPr>
        <a:xfrm>
          <a:off x="16370300" y="5142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52181</xdr:rowOff>
    </xdr:from>
    <xdr:to>
      <xdr:col>86</xdr:col>
      <xdr:colOff>25400</xdr:colOff>
      <xdr:row>31</xdr:row>
      <xdr:rowOff>52181</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6230600" y="5367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19617</xdr:rowOff>
    </xdr:from>
    <xdr:to>
      <xdr:col>85</xdr:col>
      <xdr:colOff>127000</xdr:colOff>
      <xdr:row>38</xdr:row>
      <xdr:rowOff>20251</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5481300" y="6534717"/>
          <a:ext cx="838200" cy="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63771</xdr:rowOff>
    </xdr:from>
    <xdr:ext cx="534377" cy="259045"/>
    <xdr:sp macro="" textlink="">
      <xdr:nvSpPr>
        <xdr:cNvPr id="506" name="災害復旧事業費平均値テキスト">
          <a:extLst>
            <a:ext uri="{FF2B5EF4-FFF2-40B4-BE49-F238E27FC236}">
              <a16:creationId xmlns:a16="http://schemas.microsoft.com/office/drawing/2014/main" id="{00000000-0008-0000-0600-0000FA010000}"/>
            </a:ext>
          </a:extLst>
        </xdr:cNvPr>
        <xdr:cNvSpPr txBox="1"/>
      </xdr:nvSpPr>
      <xdr:spPr>
        <a:xfrm>
          <a:off x="16370300" y="62359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40894</xdr:rowOff>
    </xdr:from>
    <xdr:to>
      <xdr:col>85</xdr:col>
      <xdr:colOff>177800</xdr:colOff>
      <xdr:row>37</xdr:row>
      <xdr:rowOff>142494</xdr:rowOff>
    </xdr:to>
    <xdr:sp macro="" textlink="">
      <xdr:nvSpPr>
        <xdr:cNvPr id="507" name="フローチャート: 判断 506">
          <a:extLst>
            <a:ext uri="{FF2B5EF4-FFF2-40B4-BE49-F238E27FC236}">
              <a16:creationId xmlns:a16="http://schemas.microsoft.com/office/drawing/2014/main" id="{00000000-0008-0000-0600-0000FB010000}"/>
            </a:ext>
          </a:extLst>
        </xdr:cNvPr>
        <xdr:cNvSpPr/>
      </xdr:nvSpPr>
      <xdr:spPr>
        <a:xfrm>
          <a:off x="16268700" y="6384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170749</xdr:rowOff>
    </xdr:from>
    <xdr:to>
      <xdr:col>81</xdr:col>
      <xdr:colOff>50800</xdr:colOff>
      <xdr:row>38</xdr:row>
      <xdr:rowOff>19617</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4592300" y="6514399"/>
          <a:ext cx="889000" cy="20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51798</xdr:rowOff>
    </xdr:from>
    <xdr:to>
      <xdr:col>81</xdr:col>
      <xdr:colOff>101600</xdr:colOff>
      <xdr:row>37</xdr:row>
      <xdr:rowOff>153398</xdr:rowOff>
    </xdr:to>
    <xdr:sp macro="" textlink="">
      <xdr:nvSpPr>
        <xdr:cNvPr id="509" name="フローチャート: 判断 508">
          <a:extLst>
            <a:ext uri="{FF2B5EF4-FFF2-40B4-BE49-F238E27FC236}">
              <a16:creationId xmlns:a16="http://schemas.microsoft.com/office/drawing/2014/main" id="{00000000-0008-0000-0600-0000FD010000}"/>
            </a:ext>
          </a:extLst>
        </xdr:cNvPr>
        <xdr:cNvSpPr/>
      </xdr:nvSpPr>
      <xdr:spPr>
        <a:xfrm>
          <a:off x="15430500" y="6395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169925</xdr:rowOff>
    </xdr:from>
    <xdr:ext cx="534377"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5214111" y="6170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44951</xdr:rowOff>
    </xdr:from>
    <xdr:to>
      <xdr:col>76</xdr:col>
      <xdr:colOff>114300</xdr:colOff>
      <xdr:row>37</xdr:row>
      <xdr:rowOff>170749</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3703300" y="6217151"/>
          <a:ext cx="889000" cy="297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55193</xdr:rowOff>
    </xdr:from>
    <xdr:to>
      <xdr:col>76</xdr:col>
      <xdr:colOff>165100</xdr:colOff>
      <xdr:row>37</xdr:row>
      <xdr:rowOff>156793</xdr:rowOff>
    </xdr:to>
    <xdr:sp macro="" textlink="">
      <xdr:nvSpPr>
        <xdr:cNvPr id="512" name="フローチャート: 判断 511">
          <a:extLst>
            <a:ext uri="{FF2B5EF4-FFF2-40B4-BE49-F238E27FC236}">
              <a16:creationId xmlns:a16="http://schemas.microsoft.com/office/drawing/2014/main" id="{00000000-0008-0000-0600-000000020000}"/>
            </a:ext>
          </a:extLst>
        </xdr:cNvPr>
        <xdr:cNvSpPr/>
      </xdr:nvSpPr>
      <xdr:spPr>
        <a:xfrm>
          <a:off x="14541500" y="6398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1870</xdr:rowOff>
    </xdr:from>
    <xdr:ext cx="534377"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4325111" y="6174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34</xdr:row>
      <xdr:rowOff>70234</xdr:rowOff>
    </xdr:from>
    <xdr:to>
      <xdr:col>71</xdr:col>
      <xdr:colOff>177800</xdr:colOff>
      <xdr:row>36</xdr:row>
      <xdr:rowOff>44951</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2814300" y="5899534"/>
          <a:ext cx="889000" cy="317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55930</xdr:rowOff>
    </xdr:from>
    <xdr:to>
      <xdr:col>72</xdr:col>
      <xdr:colOff>38100</xdr:colOff>
      <xdr:row>37</xdr:row>
      <xdr:rowOff>157530</xdr:rowOff>
    </xdr:to>
    <xdr:sp macro="" textlink="">
      <xdr:nvSpPr>
        <xdr:cNvPr id="515" name="フローチャート: 判断 514">
          <a:extLst>
            <a:ext uri="{FF2B5EF4-FFF2-40B4-BE49-F238E27FC236}">
              <a16:creationId xmlns:a16="http://schemas.microsoft.com/office/drawing/2014/main" id="{00000000-0008-0000-0600-000003020000}"/>
            </a:ext>
          </a:extLst>
        </xdr:cNvPr>
        <xdr:cNvSpPr/>
      </xdr:nvSpPr>
      <xdr:spPr>
        <a:xfrm>
          <a:off x="13652500" y="639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148657</xdr:rowOff>
    </xdr:from>
    <xdr:ext cx="534377"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3436111" y="6492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73841</xdr:rowOff>
    </xdr:from>
    <xdr:to>
      <xdr:col>67</xdr:col>
      <xdr:colOff>101600</xdr:colOff>
      <xdr:row>38</xdr:row>
      <xdr:rowOff>3990</xdr:rowOff>
    </xdr:to>
    <xdr:sp macro="" textlink="">
      <xdr:nvSpPr>
        <xdr:cNvPr id="517" name="フローチャート: 判断 516">
          <a:extLst>
            <a:ext uri="{FF2B5EF4-FFF2-40B4-BE49-F238E27FC236}">
              <a16:creationId xmlns:a16="http://schemas.microsoft.com/office/drawing/2014/main" id="{00000000-0008-0000-0600-000005020000}"/>
            </a:ext>
          </a:extLst>
        </xdr:cNvPr>
        <xdr:cNvSpPr/>
      </xdr:nvSpPr>
      <xdr:spPr>
        <a:xfrm>
          <a:off x="12763500" y="641749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166568</xdr:rowOff>
    </xdr:from>
    <xdr:ext cx="534377"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2547111" y="6510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140901</xdr:rowOff>
    </xdr:from>
    <xdr:to>
      <xdr:col>85</xdr:col>
      <xdr:colOff>177800</xdr:colOff>
      <xdr:row>38</xdr:row>
      <xdr:rowOff>71051</xdr:rowOff>
    </xdr:to>
    <xdr:sp macro="" textlink="">
      <xdr:nvSpPr>
        <xdr:cNvPr id="524" name="楕円 523">
          <a:extLst>
            <a:ext uri="{FF2B5EF4-FFF2-40B4-BE49-F238E27FC236}">
              <a16:creationId xmlns:a16="http://schemas.microsoft.com/office/drawing/2014/main" id="{00000000-0008-0000-0600-00000C020000}"/>
            </a:ext>
          </a:extLst>
        </xdr:cNvPr>
        <xdr:cNvSpPr/>
      </xdr:nvSpPr>
      <xdr:spPr>
        <a:xfrm>
          <a:off x="16268700" y="6484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55828</xdr:rowOff>
    </xdr:from>
    <xdr:ext cx="378565" cy="259045"/>
    <xdr:sp macro="" textlink="">
      <xdr:nvSpPr>
        <xdr:cNvPr id="525" name="災害復旧事業費該当値テキスト">
          <a:extLst>
            <a:ext uri="{FF2B5EF4-FFF2-40B4-BE49-F238E27FC236}">
              <a16:creationId xmlns:a16="http://schemas.microsoft.com/office/drawing/2014/main" id="{00000000-0008-0000-0600-00000D020000}"/>
            </a:ext>
          </a:extLst>
        </xdr:cNvPr>
        <xdr:cNvSpPr txBox="1"/>
      </xdr:nvSpPr>
      <xdr:spPr>
        <a:xfrm>
          <a:off x="16370300" y="63994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140266</xdr:rowOff>
    </xdr:from>
    <xdr:to>
      <xdr:col>81</xdr:col>
      <xdr:colOff>101600</xdr:colOff>
      <xdr:row>38</xdr:row>
      <xdr:rowOff>70416</xdr:rowOff>
    </xdr:to>
    <xdr:sp macro="" textlink="">
      <xdr:nvSpPr>
        <xdr:cNvPr id="526" name="楕円 525">
          <a:extLst>
            <a:ext uri="{FF2B5EF4-FFF2-40B4-BE49-F238E27FC236}">
              <a16:creationId xmlns:a16="http://schemas.microsoft.com/office/drawing/2014/main" id="{00000000-0008-0000-0600-00000E020000}"/>
            </a:ext>
          </a:extLst>
        </xdr:cNvPr>
        <xdr:cNvSpPr/>
      </xdr:nvSpPr>
      <xdr:spPr>
        <a:xfrm>
          <a:off x="15430500" y="6483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61544</xdr:rowOff>
    </xdr:from>
    <xdr:ext cx="469744"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5246428" y="6576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119950</xdr:rowOff>
    </xdr:from>
    <xdr:to>
      <xdr:col>76</xdr:col>
      <xdr:colOff>165100</xdr:colOff>
      <xdr:row>38</xdr:row>
      <xdr:rowOff>50099</xdr:rowOff>
    </xdr:to>
    <xdr:sp macro="" textlink="">
      <xdr:nvSpPr>
        <xdr:cNvPr id="528" name="楕円 527">
          <a:extLst>
            <a:ext uri="{FF2B5EF4-FFF2-40B4-BE49-F238E27FC236}">
              <a16:creationId xmlns:a16="http://schemas.microsoft.com/office/drawing/2014/main" id="{00000000-0008-0000-0600-000010020000}"/>
            </a:ext>
          </a:extLst>
        </xdr:cNvPr>
        <xdr:cNvSpPr/>
      </xdr:nvSpPr>
      <xdr:spPr>
        <a:xfrm>
          <a:off x="14541500" y="646360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41226</xdr:rowOff>
    </xdr:from>
    <xdr:ext cx="469744"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4357428" y="6556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165601</xdr:rowOff>
    </xdr:from>
    <xdr:to>
      <xdr:col>72</xdr:col>
      <xdr:colOff>38100</xdr:colOff>
      <xdr:row>36</xdr:row>
      <xdr:rowOff>95751</xdr:rowOff>
    </xdr:to>
    <xdr:sp macro="" textlink="">
      <xdr:nvSpPr>
        <xdr:cNvPr id="530" name="楕円 529">
          <a:extLst>
            <a:ext uri="{FF2B5EF4-FFF2-40B4-BE49-F238E27FC236}">
              <a16:creationId xmlns:a16="http://schemas.microsoft.com/office/drawing/2014/main" id="{00000000-0008-0000-0600-000012020000}"/>
            </a:ext>
          </a:extLst>
        </xdr:cNvPr>
        <xdr:cNvSpPr/>
      </xdr:nvSpPr>
      <xdr:spPr>
        <a:xfrm>
          <a:off x="13652500" y="6166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112278</xdr:rowOff>
    </xdr:from>
    <xdr:ext cx="534377"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3436111" y="5941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19434</xdr:rowOff>
    </xdr:from>
    <xdr:to>
      <xdr:col>67</xdr:col>
      <xdr:colOff>101600</xdr:colOff>
      <xdr:row>34</xdr:row>
      <xdr:rowOff>121034</xdr:rowOff>
    </xdr:to>
    <xdr:sp macro="" textlink="">
      <xdr:nvSpPr>
        <xdr:cNvPr id="532" name="楕円 531">
          <a:extLst>
            <a:ext uri="{FF2B5EF4-FFF2-40B4-BE49-F238E27FC236}">
              <a16:creationId xmlns:a16="http://schemas.microsoft.com/office/drawing/2014/main" id="{00000000-0008-0000-0600-000014020000}"/>
            </a:ext>
          </a:extLst>
        </xdr:cNvPr>
        <xdr:cNvSpPr/>
      </xdr:nvSpPr>
      <xdr:spPr>
        <a:xfrm>
          <a:off x="12763500" y="5848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32</xdr:row>
      <xdr:rowOff>137561</xdr:rowOff>
    </xdr:from>
    <xdr:ext cx="59901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2514795" y="56239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4" name="正方形/長方形 533">
          <a:extLst>
            <a:ext uri="{FF2B5EF4-FFF2-40B4-BE49-F238E27FC236}">
              <a16:creationId xmlns:a16="http://schemas.microsoft.com/office/drawing/2014/main" id="{00000000-0008-0000-0600-000016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5" name="正方形/長方形 534">
          <a:extLst>
            <a:ext uri="{FF2B5EF4-FFF2-40B4-BE49-F238E27FC236}">
              <a16:creationId xmlns:a16="http://schemas.microsoft.com/office/drawing/2014/main" id="{00000000-0008-0000-0600-000017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6" name="正方形/長方形 535">
          <a:extLst>
            <a:ext uri="{FF2B5EF4-FFF2-40B4-BE49-F238E27FC236}">
              <a16:creationId xmlns:a16="http://schemas.microsoft.com/office/drawing/2014/main" id="{00000000-0008-0000-0600-000018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7" name="正方形/長方形 536">
          <a:extLst>
            <a:ext uri="{FF2B5EF4-FFF2-40B4-BE49-F238E27FC236}">
              <a16:creationId xmlns:a16="http://schemas.microsoft.com/office/drawing/2014/main" id="{00000000-0008-0000-0600-000019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8" name="正方形/長方形 537">
          <a:extLst>
            <a:ext uri="{FF2B5EF4-FFF2-40B4-BE49-F238E27FC236}">
              <a16:creationId xmlns:a16="http://schemas.microsoft.com/office/drawing/2014/main" id="{00000000-0008-0000-0600-00001A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3" name="直線コネクタ 542">
          <a:extLst>
            <a:ext uri="{FF2B5EF4-FFF2-40B4-BE49-F238E27FC236}">
              <a16:creationId xmlns:a16="http://schemas.microsoft.com/office/drawing/2014/main" id="{00000000-0008-0000-0600-00001F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44" name="直線コネクタ 543">
          <a:extLst>
            <a:ext uri="{FF2B5EF4-FFF2-40B4-BE49-F238E27FC236}">
              <a16:creationId xmlns:a16="http://schemas.microsoft.com/office/drawing/2014/main" id="{00000000-0008-0000-0600-000020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46" name="直線コネクタ 545">
          <a:extLst>
            <a:ext uri="{FF2B5EF4-FFF2-40B4-BE49-F238E27FC236}">
              <a16:creationId xmlns:a16="http://schemas.microsoft.com/office/drawing/2014/main" id="{00000000-0008-0000-0600-000022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55</xdr:row>
      <xdr:rowOff>54627</xdr:rowOff>
    </xdr:from>
    <xdr:ext cx="377026"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2068974" y="9484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48" name="直線コネクタ 547">
          <a:extLst>
            <a:ext uri="{FF2B5EF4-FFF2-40B4-BE49-F238E27FC236}">
              <a16:creationId xmlns:a16="http://schemas.microsoft.com/office/drawing/2014/main" id="{00000000-0008-0000-0600-000024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52</xdr:row>
      <xdr:rowOff>111777</xdr:rowOff>
    </xdr:from>
    <xdr:ext cx="377026"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2068974" y="9027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0" name="直線コネクタ 549">
          <a:extLst>
            <a:ext uri="{FF2B5EF4-FFF2-40B4-BE49-F238E27FC236}">
              <a16:creationId xmlns:a16="http://schemas.microsoft.com/office/drawing/2014/main" id="{00000000-0008-0000-0600-000026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49</xdr:row>
      <xdr:rowOff>168927</xdr:rowOff>
    </xdr:from>
    <xdr:ext cx="377026"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068974" y="8569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47</xdr:row>
      <xdr:rowOff>54627</xdr:rowOff>
    </xdr:from>
    <xdr:ext cx="377026" cy="259045"/>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4" name="失業対策事業費グラフ枠">
          <a:extLst>
            <a:ext uri="{FF2B5EF4-FFF2-40B4-BE49-F238E27FC236}">
              <a16:creationId xmlns:a16="http://schemas.microsoft.com/office/drawing/2014/main" id="{00000000-0008-0000-0600-00002A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157988</xdr:rowOff>
    </xdr:from>
    <xdr:to>
      <xdr:col>85</xdr:col>
      <xdr:colOff>126364</xdr:colOff>
      <xdr:row>58</xdr:row>
      <xdr:rowOff>139700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flipV="1">
          <a:off x="16317595" y="8901938"/>
          <a:ext cx="1269" cy="1181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11447</xdr:rowOff>
    </xdr:from>
    <xdr:ext cx="249299" cy="259045"/>
    <xdr:sp macro="" textlink="">
      <xdr:nvSpPr>
        <xdr:cNvPr id="556" name="失業対策事業費最小値テキスト">
          <a:extLst>
            <a:ext uri="{FF2B5EF4-FFF2-40B4-BE49-F238E27FC236}">
              <a16:creationId xmlns:a16="http://schemas.microsoft.com/office/drawing/2014/main" id="{00000000-0008-0000-0600-00002C020000}"/>
            </a:ext>
          </a:extLst>
        </xdr:cNvPr>
        <xdr:cNvSpPr txBox="1"/>
      </xdr:nvSpPr>
      <xdr:spPr>
        <a:xfrm>
          <a:off x="16370300" y="101269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104665</xdr:rowOff>
    </xdr:from>
    <xdr:ext cx="378565" cy="259045"/>
    <xdr:sp macro="" textlink="">
      <xdr:nvSpPr>
        <xdr:cNvPr id="558" name="失業対策事業費最大値テキスト">
          <a:extLst>
            <a:ext uri="{FF2B5EF4-FFF2-40B4-BE49-F238E27FC236}">
              <a16:creationId xmlns:a16="http://schemas.microsoft.com/office/drawing/2014/main" id="{00000000-0008-0000-0600-00002E020000}"/>
            </a:ext>
          </a:extLst>
        </xdr:cNvPr>
        <xdr:cNvSpPr txBox="1"/>
      </xdr:nvSpPr>
      <xdr:spPr>
        <a:xfrm>
          <a:off x="16370300" y="86771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157988</xdr:rowOff>
    </xdr:from>
    <xdr:to>
      <xdr:col>86</xdr:col>
      <xdr:colOff>25400</xdr:colOff>
      <xdr:row>51</xdr:row>
      <xdr:rowOff>157988</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6230600" y="8901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100347</xdr:rowOff>
    </xdr:from>
    <xdr:ext cx="249299" cy="259045"/>
    <xdr:sp macro="" textlink="">
      <xdr:nvSpPr>
        <xdr:cNvPr id="561" name="失業対策事業費平均値テキスト">
          <a:extLst>
            <a:ext uri="{FF2B5EF4-FFF2-40B4-BE49-F238E27FC236}">
              <a16:creationId xmlns:a16="http://schemas.microsoft.com/office/drawing/2014/main" id="{00000000-0008-0000-0600-000031020000}"/>
            </a:ext>
          </a:extLst>
        </xdr:cNvPr>
        <xdr:cNvSpPr txBox="1"/>
      </xdr:nvSpPr>
      <xdr:spPr>
        <a:xfrm>
          <a:off x="16370300" y="987299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77470</xdr:rowOff>
    </xdr:from>
    <xdr:to>
      <xdr:col>85</xdr:col>
      <xdr:colOff>177800</xdr:colOff>
      <xdr:row>59</xdr:row>
      <xdr:rowOff>7620</xdr:rowOff>
    </xdr:to>
    <xdr:sp macro="" textlink="">
      <xdr:nvSpPr>
        <xdr:cNvPr id="562" name="フローチャート: 判断 561">
          <a:extLst>
            <a:ext uri="{FF2B5EF4-FFF2-40B4-BE49-F238E27FC236}">
              <a16:creationId xmlns:a16="http://schemas.microsoft.com/office/drawing/2014/main" id="{00000000-0008-0000-0600-000032020000}"/>
            </a:ext>
          </a:extLst>
        </xdr:cNvPr>
        <xdr:cNvSpPr/>
      </xdr:nvSpPr>
      <xdr:spPr>
        <a:xfrm>
          <a:off x="16268700" y="10021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75184</xdr:rowOff>
    </xdr:from>
    <xdr:to>
      <xdr:col>81</xdr:col>
      <xdr:colOff>101600</xdr:colOff>
      <xdr:row>59</xdr:row>
      <xdr:rowOff>5334</xdr:rowOff>
    </xdr:to>
    <xdr:sp macro="" textlink="">
      <xdr:nvSpPr>
        <xdr:cNvPr id="564" name="フローチャート: 判断 563">
          <a:extLst>
            <a:ext uri="{FF2B5EF4-FFF2-40B4-BE49-F238E27FC236}">
              <a16:creationId xmlns:a16="http://schemas.microsoft.com/office/drawing/2014/main" id="{00000000-0008-0000-0600-000034020000}"/>
            </a:ext>
          </a:extLst>
        </xdr:cNvPr>
        <xdr:cNvSpPr/>
      </xdr:nvSpPr>
      <xdr:spPr>
        <a:xfrm>
          <a:off x="15430500" y="10019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21861</xdr:rowOff>
    </xdr:from>
    <xdr:ext cx="249299" cy="259045"/>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5356650" y="979451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72898</xdr:rowOff>
    </xdr:from>
    <xdr:to>
      <xdr:col>76</xdr:col>
      <xdr:colOff>165100</xdr:colOff>
      <xdr:row>59</xdr:row>
      <xdr:rowOff>3048</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4541500" y="10016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19575</xdr:rowOff>
    </xdr:from>
    <xdr:ext cx="249299"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4467650" y="97922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36322</xdr:rowOff>
    </xdr:from>
    <xdr:to>
      <xdr:col>72</xdr:col>
      <xdr:colOff>38100</xdr:colOff>
      <xdr:row>58</xdr:row>
      <xdr:rowOff>137922</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3652500" y="9980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56</xdr:row>
      <xdr:rowOff>154449</xdr:rowOff>
    </xdr:from>
    <xdr:ext cx="313932"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3546333" y="975564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47752</xdr:rowOff>
    </xdr:from>
    <xdr:to>
      <xdr:col>67</xdr:col>
      <xdr:colOff>101600</xdr:colOff>
      <xdr:row>58</xdr:row>
      <xdr:rowOff>149352</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2763500" y="9991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56</xdr:row>
      <xdr:rowOff>165879</xdr:rowOff>
    </xdr:from>
    <xdr:ext cx="313932"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2657333" y="97670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79" name="楕円 578">
          <a:extLst>
            <a:ext uri="{FF2B5EF4-FFF2-40B4-BE49-F238E27FC236}">
              <a16:creationId xmlns:a16="http://schemas.microsoft.com/office/drawing/2014/main" id="{00000000-0008-0000-0600-000043020000}"/>
            </a:ext>
          </a:extLst>
        </xdr:cNvPr>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55897</xdr:rowOff>
    </xdr:from>
    <xdr:ext cx="249299" cy="259045"/>
    <xdr:sp macro="" textlink="">
      <xdr:nvSpPr>
        <xdr:cNvPr id="580" name="失業対策事業費該当値テキスト">
          <a:extLst>
            <a:ext uri="{FF2B5EF4-FFF2-40B4-BE49-F238E27FC236}">
              <a16:creationId xmlns:a16="http://schemas.microsoft.com/office/drawing/2014/main" id="{00000000-0008-0000-0600-000044020000}"/>
            </a:ext>
          </a:extLst>
        </xdr:cNvPr>
        <xdr:cNvSpPr txBox="1"/>
      </xdr:nvSpPr>
      <xdr:spPr>
        <a:xfrm>
          <a:off x="16370300" y="99999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81" name="楕円 580">
          <a:extLst>
            <a:ext uri="{FF2B5EF4-FFF2-40B4-BE49-F238E27FC236}">
              <a16:creationId xmlns:a16="http://schemas.microsoft.com/office/drawing/2014/main" id="{00000000-0008-0000-0600-000045020000}"/>
            </a:ext>
          </a:extLst>
        </xdr:cNvPr>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83" name="楕円 582">
          <a:extLst>
            <a:ext uri="{FF2B5EF4-FFF2-40B4-BE49-F238E27FC236}">
              <a16:creationId xmlns:a16="http://schemas.microsoft.com/office/drawing/2014/main" id="{00000000-0008-0000-0600-000047020000}"/>
            </a:ext>
          </a:extLst>
        </xdr:cNvPr>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85" name="楕円 584">
          <a:extLst>
            <a:ext uri="{FF2B5EF4-FFF2-40B4-BE49-F238E27FC236}">
              <a16:creationId xmlns:a16="http://schemas.microsoft.com/office/drawing/2014/main" id="{00000000-0008-0000-0600-000049020000}"/>
            </a:ext>
          </a:extLst>
        </xdr:cNvPr>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9" name="正方形/長方形 588">
          <a:extLst>
            <a:ext uri="{FF2B5EF4-FFF2-40B4-BE49-F238E27FC236}">
              <a16:creationId xmlns:a16="http://schemas.microsoft.com/office/drawing/2014/main" id="{00000000-0008-0000-0600-00004D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0" name="正方形/長方形 589">
          <a:extLst>
            <a:ext uri="{FF2B5EF4-FFF2-40B4-BE49-F238E27FC236}">
              <a16:creationId xmlns:a16="http://schemas.microsoft.com/office/drawing/2014/main" id="{00000000-0008-0000-0600-00004E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8" name="直線コネクタ 597">
          <a:extLst>
            <a:ext uri="{FF2B5EF4-FFF2-40B4-BE49-F238E27FC236}">
              <a16:creationId xmlns:a16="http://schemas.microsoft.com/office/drawing/2014/main" id="{00000000-0008-0000-0600-000056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599" name="直線コネクタ 598">
          <a:extLst>
            <a:ext uri="{FF2B5EF4-FFF2-40B4-BE49-F238E27FC236}">
              <a16:creationId xmlns:a16="http://schemas.microsoft.com/office/drawing/2014/main" id="{00000000-0008-0000-0600-000057020000}"/>
            </a:ext>
          </a:extLst>
        </xdr:cNvPr>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7" name="公債費グラフ枠">
          <a:extLst>
            <a:ext uri="{FF2B5EF4-FFF2-40B4-BE49-F238E27FC236}">
              <a16:creationId xmlns:a16="http://schemas.microsoft.com/office/drawing/2014/main" id="{00000000-0008-0000-0600-00005F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85390</xdr:rowOff>
    </xdr:from>
    <xdr:to>
      <xdr:col>85</xdr:col>
      <xdr:colOff>126364</xdr:colOff>
      <xdr:row>78</xdr:row>
      <xdr:rowOff>25400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flipV="1">
          <a:off x="16317595" y="12086890"/>
          <a:ext cx="1269" cy="13116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29227</xdr:rowOff>
    </xdr:from>
    <xdr:ext cx="249299" cy="259045"/>
    <xdr:sp macro="" textlink="">
      <xdr:nvSpPr>
        <xdr:cNvPr id="609" name="公債費最小値テキスト">
          <a:extLst>
            <a:ext uri="{FF2B5EF4-FFF2-40B4-BE49-F238E27FC236}">
              <a16:creationId xmlns:a16="http://schemas.microsoft.com/office/drawing/2014/main" id="{00000000-0008-0000-0600-000061020000}"/>
            </a:ext>
          </a:extLst>
        </xdr:cNvPr>
        <xdr:cNvSpPr txBox="1"/>
      </xdr:nvSpPr>
      <xdr:spPr>
        <a:xfrm>
          <a:off x="16370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32067</xdr:rowOff>
    </xdr:from>
    <xdr:ext cx="599010" cy="259045"/>
    <xdr:sp macro="" textlink="">
      <xdr:nvSpPr>
        <xdr:cNvPr id="611" name="公債費最大値テキスト">
          <a:extLst>
            <a:ext uri="{FF2B5EF4-FFF2-40B4-BE49-F238E27FC236}">
              <a16:creationId xmlns:a16="http://schemas.microsoft.com/office/drawing/2014/main" id="{00000000-0008-0000-0600-000063020000}"/>
            </a:ext>
          </a:extLst>
        </xdr:cNvPr>
        <xdr:cNvSpPr txBox="1"/>
      </xdr:nvSpPr>
      <xdr:spPr>
        <a:xfrm>
          <a:off x="16370300" y="11862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229,503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85390</xdr:rowOff>
    </xdr:from>
    <xdr:to>
      <xdr:col>86</xdr:col>
      <xdr:colOff>25400</xdr:colOff>
      <xdr:row>70</xdr:row>
      <xdr:rowOff>85390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6230600" y="12086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73</xdr:row>
      <xdr:rowOff>76687</xdr:rowOff>
    </xdr:from>
    <xdr:to>
      <xdr:col>85</xdr:col>
      <xdr:colOff>127000</xdr:colOff>
      <xdr:row>73</xdr:row>
      <xdr:rowOff>79527</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flipV="1">
          <a:off x="15481300" y="12592537"/>
          <a:ext cx="838200" cy="2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3605</xdr:rowOff>
    </xdr:from>
    <xdr:ext cx="599010" cy="259045"/>
    <xdr:sp macro="" textlink="">
      <xdr:nvSpPr>
        <xdr:cNvPr id="614" name="公債費平均値テキスト">
          <a:extLst>
            <a:ext uri="{FF2B5EF4-FFF2-40B4-BE49-F238E27FC236}">
              <a16:creationId xmlns:a16="http://schemas.microsoft.com/office/drawing/2014/main" id="{00000000-0008-0000-0600-000066020000}"/>
            </a:ext>
          </a:extLst>
        </xdr:cNvPr>
        <xdr:cNvSpPr txBox="1"/>
      </xdr:nvSpPr>
      <xdr:spPr>
        <a:xfrm>
          <a:off x="16370300" y="1269090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25178</xdr:rowOff>
    </xdr:from>
    <xdr:to>
      <xdr:col>85</xdr:col>
      <xdr:colOff>177800</xdr:colOff>
      <xdr:row>74</xdr:row>
      <xdr:rowOff>126778</xdr:rowOff>
    </xdr:to>
    <xdr:sp macro="" textlink="">
      <xdr:nvSpPr>
        <xdr:cNvPr id="615" name="フローチャート: 判断 614">
          <a:extLst>
            <a:ext uri="{FF2B5EF4-FFF2-40B4-BE49-F238E27FC236}">
              <a16:creationId xmlns:a16="http://schemas.microsoft.com/office/drawing/2014/main" id="{00000000-0008-0000-0600-000067020000}"/>
            </a:ext>
          </a:extLst>
        </xdr:cNvPr>
        <xdr:cNvSpPr/>
      </xdr:nvSpPr>
      <xdr:spPr>
        <a:xfrm>
          <a:off x="16268700" y="12712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73</xdr:row>
      <xdr:rowOff>74886</xdr:rowOff>
    </xdr:from>
    <xdr:to>
      <xdr:col>81</xdr:col>
      <xdr:colOff>50800</xdr:colOff>
      <xdr:row>73</xdr:row>
      <xdr:rowOff>79527</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4592300" y="12590736"/>
          <a:ext cx="889000" cy="4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23423</xdr:rowOff>
    </xdr:from>
    <xdr:to>
      <xdr:col>81</xdr:col>
      <xdr:colOff>101600</xdr:colOff>
      <xdr:row>74</xdr:row>
      <xdr:rowOff>125023</xdr:rowOff>
    </xdr:to>
    <xdr:sp macro="" textlink="">
      <xdr:nvSpPr>
        <xdr:cNvPr id="617" name="フローチャート: 判断 616">
          <a:extLst>
            <a:ext uri="{FF2B5EF4-FFF2-40B4-BE49-F238E27FC236}">
              <a16:creationId xmlns:a16="http://schemas.microsoft.com/office/drawing/2014/main" id="{00000000-0008-0000-0600-000069020000}"/>
            </a:ext>
          </a:extLst>
        </xdr:cNvPr>
        <xdr:cNvSpPr/>
      </xdr:nvSpPr>
      <xdr:spPr>
        <a:xfrm>
          <a:off x="15430500" y="1271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74</xdr:row>
      <xdr:rowOff>116150</xdr:rowOff>
    </xdr:from>
    <xdr:ext cx="599010"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5181795" y="128034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73</xdr:row>
      <xdr:rowOff>74886</xdr:rowOff>
    </xdr:from>
    <xdr:to>
      <xdr:col>76</xdr:col>
      <xdr:colOff>114300</xdr:colOff>
      <xdr:row>73</xdr:row>
      <xdr:rowOff>94769</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flipV="1">
          <a:off x="13703300" y="12590736"/>
          <a:ext cx="889000" cy="19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14679</xdr:rowOff>
    </xdr:from>
    <xdr:to>
      <xdr:col>76</xdr:col>
      <xdr:colOff>165100</xdr:colOff>
      <xdr:row>74</xdr:row>
      <xdr:rowOff>116279</xdr:rowOff>
    </xdr:to>
    <xdr:sp macro="" textlink="">
      <xdr:nvSpPr>
        <xdr:cNvPr id="620" name="フローチャート: 判断 619">
          <a:extLst>
            <a:ext uri="{FF2B5EF4-FFF2-40B4-BE49-F238E27FC236}">
              <a16:creationId xmlns:a16="http://schemas.microsoft.com/office/drawing/2014/main" id="{00000000-0008-0000-0600-00006C020000}"/>
            </a:ext>
          </a:extLst>
        </xdr:cNvPr>
        <xdr:cNvSpPr/>
      </xdr:nvSpPr>
      <xdr:spPr>
        <a:xfrm>
          <a:off x="14541500" y="12701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74</xdr:row>
      <xdr:rowOff>107406</xdr:rowOff>
    </xdr:from>
    <xdr:ext cx="599010"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4292795" y="127947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73</xdr:row>
      <xdr:rowOff>94769</xdr:rowOff>
    </xdr:from>
    <xdr:to>
      <xdr:col>71</xdr:col>
      <xdr:colOff>177800</xdr:colOff>
      <xdr:row>73</xdr:row>
      <xdr:rowOff>120549</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flipV="1">
          <a:off x="12814300" y="12610619"/>
          <a:ext cx="889000" cy="25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37779</xdr:rowOff>
    </xdr:from>
    <xdr:to>
      <xdr:col>72</xdr:col>
      <xdr:colOff>38100</xdr:colOff>
      <xdr:row>74</xdr:row>
      <xdr:rowOff>139379</xdr:rowOff>
    </xdr:to>
    <xdr:sp macro="" textlink="">
      <xdr:nvSpPr>
        <xdr:cNvPr id="623" name="フローチャート: 判断 622">
          <a:extLst>
            <a:ext uri="{FF2B5EF4-FFF2-40B4-BE49-F238E27FC236}">
              <a16:creationId xmlns:a16="http://schemas.microsoft.com/office/drawing/2014/main" id="{00000000-0008-0000-0600-00006F020000}"/>
            </a:ext>
          </a:extLst>
        </xdr:cNvPr>
        <xdr:cNvSpPr/>
      </xdr:nvSpPr>
      <xdr:spPr>
        <a:xfrm>
          <a:off x="13652500" y="12725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74</xdr:row>
      <xdr:rowOff>130506</xdr:rowOff>
    </xdr:from>
    <xdr:ext cx="599010"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3403795" y="128178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63023</xdr:rowOff>
    </xdr:from>
    <xdr:to>
      <xdr:col>67</xdr:col>
      <xdr:colOff>101600</xdr:colOff>
      <xdr:row>74</xdr:row>
      <xdr:rowOff>164623</xdr:rowOff>
    </xdr:to>
    <xdr:sp macro="" textlink="">
      <xdr:nvSpPr>
        <xdr:cNvPr id="625" name="フローチャート: 判断 624">
          <a:extLst>
            <a:ext uri="{FF2B5EF4-FFF2-40B4-BE49-F238E27FC236}">
              <a16:creationId xmlns:a16="http://schemas.microsoft.com/office/drawing/2014/main" id="{00000000-0008-0000-0600-000071020000}"/>
            </a:ext>
          </a:extLst>
        </xdr:cNvPr>
        <xdr:cNvSpPr/>
      </xdr:nvSpPr>
      <xdr:spPr>
        <a:xfrm>
          <a:off x="12763500" y="12750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74</xdr:row>
      <xdr:rowOff>155750</xdr:rowOff>
    </xdr:from>
    <xdr:ext cx="599010"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2514795" y="128430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25887</xdr:rowOff>
    </xdr:from>
    <xdr:to>
      <xdr:col>85</xdr:col>
      <xdr:colOff>177800</xdr:colOff>
      <xdr:row>73</xdr:row>
      <xdr:rowOff>127487</xdr:rowOff>
    </xdr:to>
    <xdr:sp macro="" textlink="">
      <xdr:nvSpPr>
        <xdr:cNvPr id="632" name="楕円 631">
          <a:extLst>
            <a:ext uri="{FF2B5EF4-FFF2-40B4-BE49-F238E27FC236}">
              <a16:creationId xmlns:a16="http://schemas.microsoft.com/office/drawing/2014/main" id="{00000000-0008-0000-0600-000078020000}"/>
            </a:ext>
          </a:extLst>
        </xdr:cNvPr>
        <xdr:cNvSpPr/>
      </xdr:nvSpPr>
      <xdr:spPr>
        <a:xfrm>
          <a:off x="16268700" y="12541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72</xdr:row>
      <xdr:rowOff>48764</xdr:rowOff>
    </xdr:from>
    <xdr:ext cx="599010" cy="259045"/>
    <xdr:sp macro="" textlink="">
      <xdr:nvSpPr>
        <xdr:cNvPr id="633" name="公債費該当値テキスト">
          <a:extLst>
            <a:ext uri="{FF2B5EF4-FFF2-40B4-BE49-F238E27FC236}">
              <a16:creationId xmlns:a16="http://schemas.microsoft.com/office/drawing/2014/main" id="{00000000-0008-0000-0600-000079020000}"/>
            </a:ext>
          </a:extLst>
        </xdr:cNvPr>
        <xdr:cNvSpPr txBox="1"/>
      </xdr:nvSpPr>
      <xdr:spPr>
        <a:xfrm>
          <a:off x="16370300" y="12393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73</xdr:row>
      <xdr:rowOff>28727</xdr:rowOff>
    </xdr:from>
    <xdr:to>
      <xdr:col>81</xdr:col>
      <xdr:colOff>101600</xdr:colOff>
      <xdr:row>73</xdr:row>
      <xdr:rowOff>130327</xdr:rowOff>
    </xdr:to>
    <xdr:sp macro="" textlink="">
      <xdr:nvSpPr>
        <xdr:cNvPr id="634" name="楕円 633">
          <a:extLst>
            <a:ext uri="{FF2B5EF4-FFF2-40B4-BE49-F238E27FC236}">
              <a16:creationId xmlns:a16="http://schemas.microsoft.com/office/drawing/2014/main" id="{00000000-0008-0000-0600-00007A020000}"/>
            </a:ext>
          </a:extLst>
        </xdr:cNvPr>
        <xdr:cNvSpPr/>
      </xdr:nvSpPr>
      <xdr:spPr>
        <a:xfrm>
          <a:off x="15430500" y="12544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71</xdr:row>
      <xdr:rowOff>146854</xdr:rowOff>
    </xdr:from>
    <xdr:ext cx="59901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5181795" y="123198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73</xdr:row>
      <xdr:rowOff>24086</xdr:rowOff>
    </xdr:from>
    <xdr:to>
      <xdr:col>76</xdr:col>
      <xdr:colOff>165100</xdr:colOff>
      <xdr:row>73</xdr:row>
      <xdr:rowOff>125686</xdr:rowOff>
    </xdr:to>
    <xdr:sp macro="" textlink="">
      <xdr:nvSpPr>
        <xdr:cNvPr id="636" name="楕円 635">
          <a:extLst>
            <a:ext uri="{FF2B5EF4-FFF2-40B4-BE49-F238E27FC236}">
              <a16:creationId xmlns:a16="http://schemas.microsoft.com/office/drawing/2014/main" id="{00000000-0008-0000-0600-00007C020000}"/>
            </a:ext>
          </a:extLst>
        </xdr:cNvPr>
        <xdr:cNvSpPr/>
      </xdr:nvSpPr>
      <xdr:spPr>
        <a:xfrm>
          <a:off x="14541500" y="12539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71</xdr:row>
      <xdr:rowOff>142213</xdr:rowOff>
    </xdr:from>
    <xdr:ext cx="59901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4292795" y="12315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73</xdr:row>
      <xdr:rowOff>43969</xdr:rowOff>
    </xdr:from>
    <xdr:to>
      <xdr:col>72</xdr:col>
      <xdr:colOff>38100</xdr:colOff>
      <xdr:row>73</xdr:row>
      <xdr:rowOff>145569</xdr:rowOff>
    </xdr:to>
    <xdr:sp macro="" textlink="">
      <xdr:nvSpPr>
        <xdr:cNvPr id="638" name="楕円 637">
          <a:extLst>
            <a:ext uri="{FF2B5EF4-FFF2-40B4-BE49-F238E27FC236}">
              <a16:creationId xmlns:a16="http://schemas.microsoft.com/office/drawing/2014/main" id="{00000000-0008-0000-0600-00007E020000}"/>
            </a:ext>
          </a:extLst>
        </xdr:cNvPr>
        <xdr:cNvSpPr/>
      </xdr:nvSpPr>
      <xdr:spPr>
        <a:xfrm>
          <a:off x="13652500" y="12559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71</xdr:row>
      <xdr:rowOff>162096</xdr:rowOff>
    </xdr:from>
    <xdr:ext cx="59901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3403795" y="123350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69749</xdr:rowOff>
    </xdr:from>
    <xdr:to>
      <xdr:col>67</xdr:col>
      <xdr:colOff>101600</xdr:colOff>
      <xdr:row>73</xdr:row>
      <xdr:rowOff>171349</xdr:rowOff>
    </xdr:to>
    <xdr:sp macro="" textlink="">
      <xdr:nvSpPr>
        <xdr:cNvPr id="640" name="楕円 639">
          <a:extLst>
            <a:ext uri="{FF2B5EF4-FFF2-40B4-BE49-F238E27FC236}">
              <a16:creationId xmlns:a16="http://schemas.microsoft.com/office/drawing/2014/main" id="{00000000-0008-0000-0600-000080020000}"/>
            </a:ext>
          </a:extLst>
        </xdr:cNvPr>
        <xdr:cNvSpPr/>
      </xdr:nvSpPr>
      <xdr:spPr>
        <a:xfrm>
          <a:off x="12763500" y="12585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72</xdr:row>
      <xdr:rowOff>16426</xdr:rowOff>
    </xdr:from>
    <xdr:ext cx="59901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2514795" y="12360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2" name="正方形/長方形 641">
          <a:extLst>
            <a:ext uri="{FF2B5EF4-FFF2-40B4-BE49-F238E27FC236}">
              <a16:creationId xmlns:a16="http://schemas.microsoft.com/office/drawing/2014/main" id="{00000000-0008-0000-0600-000082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3" name="正方形/長方形 642">
          <a:extLst>
            <a:ext uri="{FF2B5EF4-FFF2-40B4-BE49-F238E27FC236}">
              <a16:creationId xmlns:a16="http://schemas.microsoft.com/office/drawing/2014/main" id="{00000000-0008-0000-0600-000083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4" name="正方形/長方形 643">
          <a:extLst>
            <a:ext uri="{FF2B5EF4-FFF2-40B4-BE49-F238E27FC236}">
              <a16:creationId xmlns:a16="http://schemas.microsoft.com/office/drawing/2014/main" id="{00000000-0008-0000-0600-000084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5" name="正方形/長方形 644">
          <a:extLst>
            <a:ext uri="{FF2B5EF4-FFF2-40B4-BE49-F238E27FC236}">
              <a16:creationId xmlns:a16="http://schemas.microsoft.com/office/drawing/2014/main" id="{00000000-0008-0000-0600-000085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6" name="正方形/長方形 645">
          <a:extLst>
            <a:ext uri="{FF2B5EF4-FFF2-40B4-BE49-F238E27FC236}">
              <a16:creationId xmlns:a16="http://schemas.microsoft.com/office/drawing/2014/main" id="{00000000-0008-0000-0600-000086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1" name="直線コネクタ 650">
          <a:extLst>
            <a:ext uri="{FF2B5EF4-FFF2-40B4-BE49-F238E27FC236}">
              <a16:creationId xmlns:a16="http://schemas.microsoft.com/office/drawing/2014/main" id="{00000000-0008-0000-0600-00008B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2" name="直線コネクタ 651">
          <a:extLst>
            <a:ext uri="{FF2B5EF4-FFF2-40B4-BE49-F238E27FC236}">
              <a16:creationId xmlns:a16="http://schemas.microsoft.com/office/drawing/2014/main" id="{00000000-0008-0000-0600-00008C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4" name="直線コネクタ 653">
          <a:extLst>
            <a:ext uri="{FF2B5EF4-FFF2-40B4-BE49-F238E27FC236}">
              <a16:creationId xmlns:a16="http://schemas.microsoft.com/office/drawing/2014/main" id="{00000000-0008-0000-0600-00008E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56" name="直線コネクタ 655">
          <a:extLst>
            <a:ext uri="{FF2B5EF4-FFF2-40B4-BE49-F238E27FC236}">
              <a16:creationId xmlns:a16="http://schemas.microsoft.com/office/drawing/2014/main" id="{00000000-0008-0000-0600-000090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4" name="積立金グラフ枠">
          <a:extLst>
            <a:ext uri="{FF2B5EF4-FFF2-40B4-BE49-F238E27FC236}">
              <a16:creationId xmlns:a16="http://schemas.microsoft.com/office/drawing/2014/main" id="{00000000-0008-0000-0600-000098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19921</xdr:rowOff>
    </xdr:from>
    <xdr:to>
      <xdr:col>85</xdr:col>
      <xdr:colOff>126364</xdr:colOff>
      <xdr:row>99</xdr:row>
      <xdr:rowOff>43721</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flipV="1">
          <a:off x="16317595" y="15621871"/>
          <a:ext cx="1269" cy="13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47548</xdr:rowOff>
    </xdr:from>
    <xdr:ext cx="378565" cy="259045"/>
    <xdr:sp macro="" textlink="">
      <xdr:nvSpPr>
        <xdr:cNvPr id="666" name="積立金最小値テキスト">
          <a:extLst>
            <a:ext uri="{FF2B5EF4-FFF2-40B4-BE49-F238E27FC236}">
              <a16:creationId xmlns:a16="http://schemas.microsoft.com/office/drawing/2014/main" id="{00000000-0008-0000-0600-00009A020000}"/>
            </a:ext>
          </a:extLst>
        </xdr:cNvPr>
        <xdr:cNvSpPr txBox="1"/>
      </xdr:nvSpPr>
      <xdr:spPr>
        <a:xfrm>
          <a:off x="16370300" y="170210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43721</xdr:rowOff>
    </xdr:from>
    <xdr:to>
      <xdr:col>86</xdr:col>
      <xdr:colOff>25400</xdr:colOff>
      <xdr:row>99</xdr:row>
      <xdr:rowOff>43721</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6230600" y="17017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138048</xdr:rowOff>
    </xdr:from>
    <xdr:ext cx="690189" cy="259045"/>
    <xdr:sp macro="" textlink="">
      <xdr:nvSpPr>
        <xdr:cNvPr id="668" name="積立金最大値テキスト">
          <a:extLst>
            <a:ext uri="{FF2B5EF4-FFF2-40B4-BE49-F238E27FC236}">
              <a16:creationId xmlns:a16="http://schemas.microsoft.com/office/drawing/2014/main" id="{00000000-0008-0000-0600-00009C020000}"/>
            </a:ext>
          </a:extLst>
        </xdr:cNvPr>
        <xdr:cNvSpPr txBox="1"/>
      </xdr:nvSpPr>
      <xdr:spPr>
        <a:xfrm>
          <a:off x="16370300" y="1539709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1,099,314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19921</xdr:rowOff>
    </xdr:from>
    <xdr:to>
      <xdr:col>86</xdr:col>
      <xdr:colOff>25400</xdr:colOff>
      <xdr:row>91</xdr:row>
      <xdr:rowOff>19921</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6230600" y="15621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158271</xdr:rowOff>
    </xdr:from>
    <xdr:to>
      <xdr:col>85</xdr:col>
      <xdr:colOff>127000</xdr:colOff>
      <xdr:row>98</xdr:row>
      <xdr:rowOff>167111</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flipV="1">
          <a:off x="15481300" y="16960371"/>
          <a:ext cx="838200" cy="8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91036</xdr:rowOff>
    </xdr:from>
    <xdr:ext cx="534377" cy="259045"/>
    <xdr:sp macro="" textlink="">
      <xdr:nvSpPr>
        <xdr:cNvPr id="671" name="積立金平均値テキスト">
          <a:extLst>
            <a:ext uri="{FF2B5EF4-FFF2-40B4-BE49-F238E27FC236}">
              <a16:creationId xmlns:a16="http://schemas.microsoft.com/office/drawing/2014/main" id="{00000000-0008-0000-0600-00009F020000}"/>
            </a:ext>
          </a:extLst>
        </xdr:cNvPr>
        <xdr:cNvSpPr txBox="1"/>
      </xdr:nvSpPr>
      <xdr:spPr>
        <a:xfrm>
          <a:off x="16370300" y="167216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68159</xdr:rowOff>
    </xdr:from>
    <xdr:to>
      <xdr:col>85</xdr:col>
      <xdr:colOff>177800</xdr:colOff>
      <xdr:row>98</xdr:row>
      <xdr:rowOff>169759</xdr:rowOff>
    </xdr:to>
    <xdr:sp macro="" textlink="">
      <xdr:nvSpPr>
        <xdr:cNvPr id="672" name="フローチャート: 判断 671">
          <a:extLst>
            <a:ext uri="{FF2B5EF4-FFF2-40B4-BE49-F238E27FC236}">
              <a16:creationId xmlns:a16="http://schemas.microsoft.com/office/drawing/2014/main" id="{00000000-0008-0000-0600-0000A0020000}"/>
            </a:ext>
          </a:extLst>
        </xdr:cNvPr>
        <xdr:cNvSpPr/>
      </xdr:nvSpPr>
      <xdr:spPr>
        <a:xfrm>
          <a:off x="16268700" y="16870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167111</xdr:rowOff>
    </xdr:from>
    <xdr:to>
      <xdr:col>81</xdr:col>
      <xdr:colOff>50800</xdr:colOff>
      <xdr:row>99</xdr:row>
      <xdr:rowOff>12506</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flipV="1">
          <a:off x="14592300" y="16969211"/>
          <a:ext cx="889000" cy="16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98538</xdr:rowOff>
    </xdr:from>
    <xdr:to>
      <xdr:col>81</xdr:col>
      <xdr:colOff>101600</xdr:colOff>
      <xdr:row>99</xdr:row>
      <xdr:rowOff>28688</xdr:rowOff>
    </xdr:to>
    <xdr:sp macro="" textlink="">
      <xdr:nvSpPr>
        <xdr:cNvPr id="674" name="フローチャート: 判断 673">
          <a:extLst>
            <a:ext uri="{FF2B5EF4-FFF2-40B4-BE49-F238E27FC236}">
              <a16:creationId xmlns:a16="http://schemas.microsoft.com/office/drawing/2014/main" id="{00000000-0008-0000-0600-0000A2020000}"/>
            </a:ext>
          </a:extLst>
        </xdr:cNvPr>
        <xdr:cNvSpPr/>
      </xdr:nvSpPr>
      <xdr:spPr>
        <a:xfrm>
          <a:off x="15430500" y="16900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45215</xdr:rowOff>
    </xdr:from>
    <xdr:ext cx="534377"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5214111" y="16675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12506</xdr:rowOff>
    </xdr:from>
    <xdr:to>
      <xdr:col>76</xdr:col>
      <xdr:colOff>114300</xdr:colOff>
      <xdr:row>99</xdr:row>
      <xdr:rowOff>19117</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flipV="1">
          <a:off x="13703300" y="16986056"/>
          <a:ext cx="889000" cy="6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105474</xdr:rowOff>
    </xdr:from>
    <xdr:to>
      <xdr:col>76</xdr:col>
      <xdr:colOff>165100</xdr:colOff>
      <xdr:row>99</xdr:row>
      <xdr:rowOff>35624</xdr:rowOff>
    </xdr:to>
    <xdr:sp macro="" textlink="">
      <xdr:nvSpPr>
        <xdr:cNvPr id="677" name="フローチャート: 判断 676">
          <a:extLst>
            <a:ext uri="{FF2B5EF4-FFF2-40B4-BE49-F238E27FC236}">
              <a16:creationId xmlns:a16="http://schemas.microsoft.com/office/drawing/2014/main" id="{00000000-0008-0000-0600-0000A5020000}"/>
            </a:ext>
          </a:extLst>
        </xdr:cNvPr>
        <xdr:cNvSpPr/>
      </xdr:nvSpPr>
      <xdr:spPr>
        <a:xfrm>
          <a:off x="14541500" y="16907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52151</xdr:rowOff>
    </xdr:from>
    <xdr:ext cx="534377"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4325111" y="16682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12928</xdr:rowOff>
    </xdr:from>
    <xdr:to>
      <xdr:col>71</xdr:col>
      <xdr:colOff>177800</xdr:colOff>
      <xdr:row>99</xdr:row>
      <xdr:rowOff>19117</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814300" y="16986478"/>
          <a:ext cx="889000" cy="6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102981</xdr:rowOff>
    </xdr:from>
    <xdr:to>
      <xdr:col>72</xdr:col>
      <xdr:colOff>38100</xdr:colOff>
      <xdr:row>99</xdr:row>
      <xdr:rowOff>33131</xdr:rowOff>
    </xdr:to>
    <xdr:sp macro="" textlink="">
      <xdr:nvSpPr>
        <xdr:cNvPr id="680" name="フローチャート: 判断 679">
          <a:extLst>
            <a:ext uri="{FF2B5EF4-FFF2-40B4-BE49-F238E27FC236}">
              <a16:creationId xmlns:a16="http://schemas.microsoft.com/office/drawing/2014/main" id="{00000000-0008-0000-0600-0000A8020000}"/>
            </a:ext>
          </a:extLst>
        </xdr:cNvPr>
        <xdr:cNvSpPr/>
      </xdr:nvSpPr>
      <xdr:spPr>
        <a:xfrm>
          <a:off x="13652500" y="16905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49658</xdr:rowOff>
    </xdr:from>
    <xdr:ext cx="534377"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3436111" y="16680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100884</xdr:rowOff>
    </xdr:from>
    <xdr:to>
      <xdr:col>67</xdr:col>
      <xdr:colOff>101600</xdr:colOff>
      <xdr:row>99</xdr:row>
      <xdr:rowOff>31034</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2763500" y="16902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47561</xdr:rowOff>
    </xdr:from>
    <xdr:ext cx="534377"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2547111" y="16678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107471</xdr:rowOff>
    </xdr:from>
    <xdr:to>
      <xdr:col>85</xdr:col>
      <xdr:colOff>177800</xdr:colOff>
      <xdr:row>99</xdr:row>
      <xdr:rowOff>37621</xdr:rowOff>
    </xdr:to>
    <xdr:sp macro="" textlink="">
      <xdr:nvSpPr>
        <xdr:cNvPr id="689" name="楕円 688">
          <a:extLst>
            <a:ext uri="{FF2B5EF4-FFF2-40B4-BE49-F238E27FC236}">
              <a16:creationId xmlns:a16="http://schemas.microsoft.com/office/drawing/2014/main" id="{00000000-0008-0000-0600-0000B1020000}"/>
            </a:ext>
          </a:extLst>
        </xdr:cNvPr>
        <xdr:cNvSpPr/>
      </xdr:nvSpPr>
      <xdr:spPr>
        <a:xfrm>
          <a:off x="16268700" y="16909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46585</xdr:rowOff>
    </xdr:from>
    <xdr:ext cx="534377" cy="259045"/>
    <xdr:sp macro="" textlink="">
      <xdr:nvSpPr>
        <xdr:cNvPr id="690" name="積立金該当値テキスト">
          <a:extLst>
            <a:ext uri="{FF2B5EF4-FFF2-40B4-BE49-F238E27FC236}">
              <a16:creationId xmlns:a16="http://schemas.microsoft.com/office/drawing/2014/main" id="{00000000-0008-0000-0600-0000B2020000}"/>
            </a:ext>
          </a:extLst>
        </xdr:cNvPr>
        <xdr:cNvSpPr txBox="1"/>
      </xdr:nvSpPr>
      <xdr:spPr>
        <a:xfrm>
          <a:off x="16370300" y="16848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116311</xdr:rowOff>
    </xdr:from>
    <xdr:to>
      <xdr:col>81</xdr:col>
      <xdr:colOff>101600</xdr:colOff>
      <xdr:row>99</xdr:row>
      <xdr:rowOff>46461</xdr:rowOff>
    </xdr:to>
    <xdr:sp macro="" textlink="">
      <xdr:nvSpPr>
        <xdr:cNvPr id="691" name="楕円 690">
          <a:extLst>
            <a:ext uri="{FF2B5EF4-FFF2-40B4-BE49-F238E27FC236}">
              <a16:creationId xmlns:a16="http://schemas.microsoft.com/office/drawing/2014/main" id="{00000000-0008-0000-0600-0000B3020000}"/>
            </a:ext>
          </a:extLst>
        </xdr:cNvPr>
        <xdr:cNvSpPr/>
      </xdr:nvSpPr>
      <xdr:spPr>
        <a:xfrm>
          <a:off x="15430500" y="16918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37588</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214111" y="17011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133156</xdr:rowOff>
    </xdr:from>
    <xdr:to>
      <xdr:col>76</xdr:col>
      <xdr:colOff>165100</xdr:colOff>
      <xdr:row>99</xdr:row>
      <xdr:rowOff>63306</xdr:rowOff>
    </xdr:to>
    <xdr:sp macro="" textlink="">
      <xdr:nvSpPr>
        <xdr:cNvPr id="693" name="楕円 692">
          <a:extLst>
            <a:ext uri="{FF2B5EF4-FFF2-40B4-BE49-F238E27FC236}">
              <a16:creationId xmlns:a16="http://schemas.microsoft.com/office/drawing/2014/main" id="{00000000-0008-0000-0600-0000B5020000}"/>
            </a:ext>
          </a:extLst>
        </xdr:cNvPr>
        <xdr:cNvSpPr/>
      </xdr:nvSpPr>
      <xdr:spPr>
        <a:xfrm>
          <a:off x="14541500" y="16935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54433</xdr:rowOff>
    </xdr:from>
    <xdr:ext cx="534377"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4325111" y="17027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139767</xdr:rowOff>
    </xdr:from>
    <xdr:to>
      <xdr:col>72</xdr:col>
      <xdr:colOff>38100</xdr:colOff>
      <xdr:row>99</xdr:row>
      <xdr:rowOff>69917</xdr:rowOff>
    </xdr:to>
    <xdr:sp macro="" textlink="">
      <xdr:nvSpPr>
        <xdr:cNvPr id="695" name="楕円 694">
          <a:extLst>
            <a:ext uri="{FF2B5EF4-FFF2-40B4-BE49-F238E27FC236}">
              <a16:creationId xmlns:a16="http://schemas.microsoft.com/office/drawing/2014/main" id="{00000000-0008-0000-0600-0000B7020000}"/>
            </a:ext>
          </a:extLst>
        </xdr:cNvPr>
        <xdr:cNvSpPr/>
      </xdr:nvSpPr>
      <xdr:spPr>
        <a:xfrm>
          <a:off x="13652500" y="16941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61044</xdr:rowOff>
    </xdr:from>
    <xdr:ext cx="534377"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3436111" y="17034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133578</xdr:rowOff>
    </xdr:from>
    <xdr:to>
      <xdr:col>67</xdr:col>
      <xdr:colOff>101600</xdr:colOff>
      <xdr:row>99</xdr:row>
      <xdr:rowOff>63728</xdr:rowOff>
    </xdr:to>
    <xdr:sp macro="" textlink="">
      <xdr:nvSpPr>
        <xdr:cNvPr id="697" name="楕円 696">
          <a:extLst>
            <a:ext uri="{FF2B5EF4-FFF2-40B4-BE49-F238E27FC236}">
              <a16:creationId xmlns:a16="http://schemas.microsoft.com/office/drawing/2014/main" id="{00000000-0008-0000-0600-0000B9020000}"/>
            </a:ext>
          </a:extLst>
        </xdr:cNvPr>
        <xdr:cNvSpPr/>
      </xdr:nvSpPr>
      <xdr:spPr>
        <a:xfrm>
          <a:off x="12763500" y="16935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54855</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2547111" y="17028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9" name="正方形/長方形 698">
          <a:extLst>
            <a:ext uri="{FF2B5EF4-FFF2-40B4-BE49-F238E27FC236}">
              <a16:creationId xmlns:a16="http://schemas.microsoft.com/office/drawing/2014/main" id="{00000000-0008-0000-0600-0000BB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0" name="正方形/長方形 699">
          <a:extLst>
            <a:ext uri="{FF2B5EF4-FFF2-40B4-BE49-F238E27FC236}">
              <a16:creationId xmlns:a16="http://schemas.microsoft.com/office/drawing/2014/main" id="{00000000-0008-0000-0600-0000BC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1" name="正方形/長方形 700">
          <a:extLst>
            <a:ext uri="{FF2B5EF4-FFF2-40B4-BE49-F238E27FC236}">
              <a16:creationId xmlns:a16="http://schemas.microsoft.com/office/drawing/2014/main" id="{00000000-0008-0000-0600-0000BD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2" name="正方形/長方形 701">
          <a:extLst>
            <a:ext uri="{FF2B5EF4-FFF2-40B4-BE49-F238E27FC236}">
              <a16:creationId xmlns:a16="http://schemas.microsoft.com/office/drawing/2014/main" id="{00000000-0008-0000-0600-0000BE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3" name="正方形/長方形 702">
          <a:extLst>
            <a:ext uri="{FF2B5EF4-FFF2-40B4-BE49-F238E27FC236}">
              <a16:creationId xmlns:a16="http://schemas.microsoft.com/office/drawing/2014/main" id="{00000000-0008-0000-0600-0000BF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8" name="直線コネクタ 707">
          <a:extLst>
            <a:ext uri="{FF2B5EF4-FFF2-40B4-BE49-F238E27FC236}">
              <a16:creationId xmlns:a16="http://schemas.microsoft.com/office/drawing/2014/main" id="{00000000-0008-0000-0600-0000C4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09" name="直線コネクタ 708">
          <a:extLst>
            <a:ext uri="{FF2B5EF4-FFF2-40B4-BE49-F238E27FC236}">
              <a16:creationId xmlns:a16="http://schemas.microsoft.com/office/drawing/2014/main" id="{00000000-0008-0000-0600-0000C5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1" name="直線コネクタ 710">
          <a:extLst>
            <a:ext uri="{FF2B5EF4-FFF2-40B4-BE49-F238E27FC236}">
              <a16:creationId xmlns:a16="http://schemas.microsoft.com/office/drawing/2014/main" id="{00000000-0008-0000-0600-0000C7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13" name="直線コネクタ 712">
          <a:extLst>
            <a:ext uri="{FF2B5EF4-FFF2-40B4-BE49-F238E27FC236}">
              <a16:creationId xmlns:a16="http://schemas.microsoft.com/office/drawing/2014/main" id="{00000000-0008-0000-0600-0000C9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3" name="投資及び出資金グラフ枠">
          <a:extLst>
            <a:ext uri="{FF2B5EF4-FFF2-40B4-BE49-F238E27FC236}">
              <a16:creationId xmlns:a16="http://schemas.microsoft.com/office/drawing/2014/main" id="{00000000-0008-0000-0600-0000D3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28992</xdr:rowOff>
    </xdr:from>
    <xdr:to>
      <xdr:col>116</xdr:col>
      <xdr:colOff>62864</xdr:colOff>
      <xdr:row>39</xdr:row>
      <xdr:rowOff>98878</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flipV="1">
          <a:off x="22159595" y="5172492"/>
          <a:ext cx="1269" cy="16129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25" name="投資及び出資金最小値テキスト">
          <a:extLst>
            <a:ext uri="{FF2B5EF4-FFF2-40B4-BE49-F238E27FC236}">
              <a16:creationId xmlns:a16="http://schemas.microsoft.com/office/drawing/2014/main" id="{00000000-0008-0000-0600-0000D5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147119</xdr:rowOff>
    </xdr:from>
    <xdr:ext cx="534377" cy="259045"/>
    <xdr:sp macro="" textlink="">
      <xdr:nvSpPr>
        <xdr:cNvPr id="727" name="投資及び出資金最大値テキスト">
          <a:extLst>
            <a:ext uri="{FF2B5EF4-FFF2-40B4-BE49-F238E27FC236}">
              <a16:creationId xmlns:a16="http://schemas.microsoft.com/office/drawing/2014/main" id="{00000000-0008-0000-0600-0000D7020000}"/>
            </a:ext>
          </a:extLst>
        </xdr:cNvPr>
        <xdr:cNvSpPr txBox="1"/>
      </xdr:nvSpPr>
      <xdr:spPr>
        <a:xfrm>
          <a:off x="22212300" y="4947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28992</xdr:rowOff>
    </xdr:from>
    <xdr:to>
      <xdr:col>116</xdr:col>
      <xdr:colOff>152400</xdr:colOff>
      <xdr:row>30</xdr:row>
      <xdr:rowOff>28992</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22072600" y="5172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117818</xdr:rowOff>
    </xdr:from>
    <xdr:ext cx="469744" cy="259045"/>
    <xdr:sp macro="" textlink="">
      <xdr:nvSpPr>
        <xdr:cNvPr id="730" name="投資及び出資金平均値テキスト">
          <a:extLst>
            <a:ext uri="{FF2B5EF4-FFF2-40B4-BE49-F238E27FC236}">
              <a16:creationId xmlns:a16="http://schemas.microsoft.com/office/drawing/2014/main" id="{00000000-0008-0000-0600-0000DA020000}"/>
            </a:ext>
          </a:extLst>
        </xdr:cNvPr>
        <xdr:cNvSpPr txBox="1"/>
      </xdr:nvSpPr>
      <xdr:spPr>
        <a:xfrm>
          <a:off x="22212300" y="64614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94941</xdr:rowOff>
    </xdr:from>
    <xdr:to>
      <xdr:col>116</xdr:col>
      <xdr:colOff>114300</xdr:colOff>
      <xdr:row>39</xdr:row>
      <xdr:rowOff>25091</xdr:rowOff>
    </xdr:to>
    <xdr:sp macro="" textlink="">
      <xdr:nvSpPr>
        <xdr:cNvPr id="731" name="フローチャート: 判断 730">
          <a:extLst>
            <a:ext uri="{FF2B5EF4-FFF2-40B4-BE49-F238E27FC236}">
              <a16:creationId xmlns:a16="http://schemas.microsoft.com/office/drawing/2014/main" id="{00000000-0008-0000-0600-0000DB020000}"/>
            </a:ext>
          </a:extLst>
        </xdr:cNvPr>
        <xdr:cNvSpPr/>
      </xdr:nvSpPr>
      <xdr:spPr>
        <a:xfrm>
          <a:off x="22110700" y="6610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103596</xdr:rowOff>
    </xdr:from>
    <xdr:to>
      <xdr:col>112</xdr:col>
      <xdr:colOff>38100</xdr:colOff>
      <xdr:row>39</xdr:row>
      <xdr:rowOff>33746</xdr:rowOff>
    </xdr:to>
    <xdr:sp macro="" textlink="">
      <xdr:nvSpPr>
        <xdr:cNvPr id="733" name="フローチャート: 判断 732">
          <a:extLst>
            <a:ext uri="{FF2B5EF4-FFF2-40B4-BE49-F238E27FC236}">
              <a16:creationId xmlns:a16="http://schemas.microsoft.com/office/drawing/2014/main" id="{00000000-0008-0000-0600-0000DD020000}"/>
            </a:ext>
          </a:extLst>
        </xdr:cNvPr>
        <xdr:cNvSpPr/>
      </xdr:nvSpPr>
      <xdr:spPr>
        <a:xfrm>
          <a:off x="21272500" y="661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50273</xdr:rowOff>
    </xdr:from>
    <xdr:ext cx="469744"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21088428" y="6393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120186</xdr:rowOff>
    </xdr:from>
    <xdr:to>
      <xdr:col>107</xdr:col>
      <xdr:colOff>101600</xdr:colOff>
      <xdr:row>39</xdr:row>
      <xdr:rowOff>50336</xdr:rowOff>
    </xdr:to>
    <xdr:sp macro="" textlink="">
      <xdr:nvSpPr>
        <xdr:cNvPr id="736" name="フローチャート: 判断 735">
          <a:extLst>
            <a:ext uri="{FF2B5EF4-FFF2-40B4-BE49-F238E27FC236}">
              <a16:creationId xmlns:a16="http://schemas.microsoft.com/office/drawing/2014/main" id="{00000000-0008-0000-0600-0000E0020000}"/>
            </a:ext>
          </a:extLst>
        </xdr:cNvPr>
        <xdr:cNvSpPr/>
      </xdr:nvSpPr>
      <xdr:spPr>
        <a:xfrm>
          <a:off x="20383500" y="6635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66863</xdr:rowOff>
    </xdr:from>
    <xdr:ext cx="469744"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20199428" y="6410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110813</xdr:rowOff>
    </xdr:from>
    <xdr:to>
      <xdr:col>102</xdr:col>
      <xdr:colOff>165100</xdr:colOff>
      <xdr:row>39</xdr:row>
      <xdr:rowOff>40963</xdr:rowOff>
    </xdr:to>
    <xdr:sp macro="" textlink="">
      <xdr:nvSpPr>
        <xdr:cNvPr id="739" name="フローチャート: 判断 738">
          <a:extLst>
            <a:ext uri="{FF2B5EF4-FFF2-40B4-BE49-F238E27FC236}">
              <a16:creationId xmlns:a16="http://schemas.microsoft.com/office/drawing/2014/main" id="{00000000-0008-0000-0600-0000E3020000}"/>
            </a:ext>
          </a:extLst>
        </xdr:cNvPr>
        <xdr:cNvSpPr/>
      </xdr:nvSpPr>
      <xdr:spPr>
        <a:xfrm>
          <a:off x="19494500" y="6625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57490</xdr:rowOff>
    </xdr:from>
    <xdr:ext cx="469744"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19310428" y="6401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125116</xdr:rowOff>
    </xdr:from>
    <xdr:to>
      <xdr:col>98</xdr:col>
      <xdr:colOff>38100</xdr:colOff>
      <xdr:row>39</xdr:row>
      <xdr:rowOff>55266</xdr:rowOff>
    </xdr:to>
    <xdr:sp macro="" textlink="">
      <xdr:nvSpPr>
        <xdr:cNvPr id="741" name="フローチャート: 判断 740">
          <a:extLst>
            <a:ext uri="{FF2B5EF4-FFF2-40B4-BE49-F238E27FC236}">
              <a16:creationId xmlns:a16="http://schemas.microsoft.com/office/drawing/2014/main" id="{00000000-0008-0000-0600-0000E5020000}"/>
            </a:ext>
          </a:extLst>
        </xdr:cNvPr>
        <xdr:cNvSpPr/>
      </xdr:nvSpPr>
      <xdr:spPr>
        <a:xfrm>
          <a:off x="18605500" y="6640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71794</xdr:rowOff>
    </xdr:from>
    <xdr:ext cx="469744"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18421428" y="6415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48" name="楕円 747">
          <a:extLst>
            <a:ext uri="{FF2B5EF4-FFF2-40B4-BE49-F238E27FC236}">
              <a16:creationId xmlns:a16="http://schemas.microsoft.com/office/drawing/2014/main" id="{00000000-0008-0000-0600-0000EC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49" name="投資及び出資金該当値テキスト">
          <a:extLst>
            <a:ext uri="{FF2B5EF4-FFF2-40B4-BE49-F238E27FC236}">
              <a16:creationId xmlns:a16="http://schemas.microsoft.com/office/drawing/2014/main" id="{00000000-0008-0000-0600-0000ED020000}"/>
            </a:ext>
          </a:extLst>
        </xdr:cNvPr>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50" name="楕円 749">
          <a:extLst>
            <a:ext uri="{FF2B5EF4-FFF2-40B4-BE49-F238E27FC236}">
              <a16:creationId xmlns:a16="http://schemas.microsoft.com/office/drawing/2014/main" id="{00000000-0008-0000-0600-0000EE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52" name="楕円 751">
          <a:extLst>
            <a:ext uri="{FF2B5EF4-FFF2-40B4-BE49-F238E27FC236}">
              <a16:creationId xmlns:a16="http://schemas.microsoft.com/office/drawing/2014/main" id="{00000000-0008-0000-0600-0000F002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54" name="楕円 753">
          <a:extLst>
            <a:ext uri="{FF2B5EF4-FFF2-40B4-BE49-F238E27FC236}">
              <a16:creationId xmlns:a16="http://schemas.microsoft.com/office/drawing/2014/main" id="{00000000-0008-0000-0600-0000F202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56" name="楕円 755">
          <a:extLst>
            <a:ext uri="{FF2B5EF4-FFF2-40B4-BE49-F238E27FC236}">
              <a16:creationId xmlns:a16="http://schemas.microsoft.com/office/drawing/2014/main" id="{00000000-0008-0000-0600-0000F402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8" name="正方形/長方形 757">
          <a:extLst>
            <a:ext uri="{FF2B5EF4-FFF2-40B4-BE49-F238E27FC236}">
              <a16:creationId xmlns:a16="http://schemas.microsoft.com/office/drawing/2014/main" id="{00000000-0008-0000-0600-0000F6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9" name="正方形/長方形 758">
          <a:extLst>
            <a:ext uri="{FF2B5EF4-FFF2-40B4-BE49-F238E27FC236}">
              <a16:creationId xmlns:a16="http://schemas.microsoft.com/office/drawing/2014/main" id="{00000000-0008-0000-0600-0000F7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7" name="直線コネクタ 766">
          <a:extLst>
            <a:ext uri="{FF2B5EF4-FFF2-40B4-BE49-F238E27FC236}">
              <a16:creationId xmlns:a16="http://schemas.microsoft.com/office/drawing/2014/main" id="{00000000-0008-0000-0600-0000FF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68" name="直線コネクタ 767">
          <a:extLst>
            <a:ext uri="{FF2B5EF4-FFF2-40B4-BE49-F238E27FC236}">
              <a16:creationId xmlns:a16="http://schemas.microsoft.com/office/drawing/2014/main" id="{00000000-0008-0000-0600-000000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0" name="直線コネクタ 769">
          <a:extLst>
            <a:ext uri="{FF2B5EF4-FFF2-40B4-BE49-F238E27FC236}">
              <a16:creationId xmlns:a16="http://schemas.microsoft.com/office/drawing/2014/main" id="{00000000-0008-0000-0600-000002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2" name="直線コネクタ 771">
          <a:extLst>
            <a:ext uri="{FF2B5EF4-FFF2-40B4-BE49-F238E27FC236}">
              <a16:creationId xmlns:a16="http://schemas.microsoft.com/office/drawing/2014/main" id="{00000000-0008-0000-0600-000004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0" name="貸付金グラフ枠">
          <a:extLst>
            <a:ext uri="{FF2B5EF4-FFF2-40B4-BE49-F238E27FC236}">
              <a16:creationId xmlns:a16="http://schemas.microsoft.com/office/drawing/2014/main" id="{00000000-0008-0000-0600-00000C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143319</xdr:rowOff>
    </xdr:from>
    <xdr:to>
      <xdr:col>116</xdr:col>
      <xdr:colOff>62864</xdr:colOff>
      <xdr:row>59</xdr:row>
      <xdr:rowOff>44450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flipV="1">
          <a:off x="22159595" y="8715819"/>
          <a:ext cx="1269" cy="1444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2" name="貸付金最小値テキスト">
          <a:extLst>
            <a:ext uri="{FF2B5EF4-FFF2-40B4-BE49-F238E27FC236}">
              <a16:creationId xmlns:a16="http://schemas.microsoft.com/office/drawing/2014/main" id="{00000000-0008-0000-0600-00000E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89996</xdr:rowOff>
    </xdr:from>
    <xdr:ext cx="534377" cy="259045"/>
    <xdr:sp macro="" textlink="">
      <xdr:nvSpPr>
        <xdr:cNvPr id="784" name="貸付金最大値テキスト">
          <a:extLst>
            <a:ext uri="{FF2B5EF4-FFF2-40B4-BE49-F238E27FC236}">
              <a16:creationId xmlns:a16="http://schemas.microsoft.com/office/drawing/2014/main" id="{00000000-0008-0000-0600-000010030000}"/>
            </a:ext>
          </a:extLst>
        </xdr:cNvPr>
        <xdr:cNvSpPr txBox="1"/>
      </xdr:nvSpPr>
      <xdr:spPr>
        <a:xfrm>
          <a:off x="22212300" y="8491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75,810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143319</xdr:rowOff>
    </xdr:from>
    <xdr:to>
      <xdr:col>116</xdr:col>
      <xdr:colOff>152400</xdr:colOff>
      <xdr:row>50</xdr:row>
      <xdr:rowOff>143319</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22072600" y="8715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128651</xdr:rowOff>
    </xdr:from>
    <xdr:to>
      <xdr:col>116</xdr:col>
      <xdr:colOff>63500</xdr:colOff>
      <xdr:row>58</xdr:row>
      <xdr:rowOff>128994</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21323300" y="10072751"/>
          <a:ext cx="838200" cy="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79468</xdr:rowOff>
    </xdr:from>
    <xdr:ext cx="469744" cy="259045"/>
    <xdr:sp macro="" textlink="">
      <xdr:nvSpPr>
        <xdr:cNvPr id="787" name="貸付金平均値テキスト">
          <a:extLst>
            <a:ext uri="{FF2B5EF4-FFF2-40B4-BE49-F238E27FC236}">
              <a16:creationId xmlns:a16="http://schemas.microsoft.com/office/drawing/2014/main" id="{00000000-0008-0000-0600-000013030000}"/>
            </a:ext>
          </a:extLst>
        </xdr:cNvPr>
        <xdr:cNvSpPr txBox="1"/>
      </xdr:nvSpPr>
      <xdr:spPr>
        <a:xfrm>
          <a:off x="22212300" y="98521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56591</xdr:rowOff>
    </xdr:from>
    <xdr:to>
      <xdr:col>116</xdr:col>
      <xdr:colOff>114300</xdr:colOff>
      <xdr:row>58</xdr:row>
      <xdr:rowOff>158191</xdr:rowOff>
    </xdr:to>
    <xdr:sp macro="" textlink="">
      <xdr:nvSpPr>
        <xdr:cNvPr id="788" name="フローチャート: 判断 787">
          <a:extLst>
            <a:ext uri="{FF2B5EF4-FFF2-40B4-BE49-F238E27FC236}">
              <a16:creationId xmlns:a16="http://schemas.microsoft.com/office/drawing/2014/main" id="{00000000-0008-0000-0600-000014030000}"/>
            </a:ext>
          </a:extLst>
        </xdr:cNvPr>
        <xdr:cNvSpPr/>
      </xdr:nvSpPr>
      <xdr:spPr>
        <a:xfrm>
          <a:off x="22110700" y="10000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128651</xdr:rowOff>
    </xdr:from>
    <xdr:to>
      <xdr:col>111</xdr:col>
      <xdr:colOff>177800</xdr:colOff>
      <xdr:row>58</xdr:row>
      <xdr:rowOff>145567</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flipV="1">
          <a:off x="20434300" y="10072751"/>
          <a:ext cx="889000" cy="16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73051</xdr:rowOff>
    </xdr:from>
    <xdr:to>
      <xdr:col>112</xdr:col>
      <xdr:colOff>38100</xdr:colOff>
      <xdr:row>59</xdr:row>
      <xdr:rowOff>3201</xdr:rowOff>
    </xdr:to>
    <xdr:sp macro="" textlink="">
      <xdr:nvSpPr>
        <xdr:cNvPr id="790" name="フローチャート: 判断 789">
          <a:extLst>
            <a:ext uri="{FF2B5EF4-FFF2-40B4-BE49-F238E27FC236}">
              <a16:creationId xmlns:a16="http://schemas.microsoft.com/office/drawing/2014/main" id="{00000000-0008-0000-0600-000016030000}"/>
            </a:ext>
          </a:extLst>
        </xdr:cNvPr>
        <xdr:cNvSpPr/>
      </xdr:nvSpPr>
      <xdr:spPr>
        <a:xfrm>
          <a:off x="21272500" y="10017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19728</xdr:rowOff>
    </xdr:from>
    <xdr:ext cx="469744"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21088428" y="9792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140977</xdr:rowOff>
    </xdr:from>
    <xdr:to>
      <xdr:col>107</xdr:col>
      <xdr:colOff>50800</xdr:colOff>
      <xdr:row>58</xdr:row>
      <xdr:rowOff>145567</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19545300" y="10085077"/>
          <a:ext cx="889000" cy="4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39904</xdr:rowOff>
    </xdr:from>
    <xdr:to>
      <xdr:col>107</xdr:col>
      <xdr:colOff>101600</xdr:colOff>
      <xdr:row>58</xdr:row>
      <xdr:rowOff>141504</xdr:rowOff>
    </xdr:to>
    <xdr:sp macro="" textlink="">
      <xdr:nvSpPr>
        <xdr:cNvPr id="793" name="フローチャート: 判断 792">
          <a:extLst>
            <a:ext uri="{FF2B5EF4-FFF2-40B4-BE49-F238E27FC236}">
              <a16:creationId xmlns:a16="http://schemas.microsoft.com/office/drawing/2014/main" id="{00000000-0008-0000-0600-000019030000}"/>
            </a:ext>
          </a:extLst>
        </xdr:cNvPr>
        <xdr:cNvSpPr/>
      </xdr:nvSpPr>
      <xdr:spPr>
        <a:xfrm>
          <a:off x="20383500" y="9984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158031</xdr:rowOff>
    </xdr:from>
    <xdr:ext cx="469744"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20199428" y="9759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140977</xdr:rowOff>
    </xdr:from>
    <xdr:to>
      <xdr:col>102</xdr:col>
      <xdr:colOff>114300</xdr:colOff>
      <xdr:row>58</xdr:row>
      <xdr:rowOff>143720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flipV="1">
          <a:off x="18656300" y="10085077"/>
          <a:ext cx="8890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60878</xdr:rowOff>
    </xdr:from>
    <xdr:to>
      <xdr:col>102</xdr:col>
      <xdr:colOff>165100</xdr:colOff>
      <xdr:row>58</xdr:row>
      <xdr:rowOff>162478</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19494500" y="10004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7555</xdr:rowOff>
    </xdr:from>
    <xdr:ext cx="469744"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19310428" y="9780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63621</xdr:rowOff>
    </xdr:from>
    <xdr:to>
      <xdr:col>98</xdr:col>
      <xdr:colOff>38100</xdr:colOff>
      <xdr:row>58</xdr:row>
      <xdr:rowOff>165221</xdr:rowOff>
    </xdr:to>
    <xdr:sp macro="" textlink="">
      <xdr:nvSpPr>
        <xdr:cNvPr id="798" name="フローチャート: 判断 797">
          <a:extLst>
            <a:ext uri="{FF2B5EF4-FFF2-40B4-BE49-F238E27FC236}">
              <a16:creationId xmlns:a16="http://schemas.microsoft.com/office/drawing/2014/main" id="{00000000-0008-0000-0600-00001E030000}"/>
            </a:ext>
          </a:extLst>
        </xdr:cNvPr>
        <xdr:cNvSpPr/>
      </xdr:nvSpPr>
      <xdr:spPr>
        <a:xfrm>
          <a:off x="18605500" y="10007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10298</xdr:rowOff>
    </xdr:from>
    <xdr:ext cx="469744"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18421428" y="9782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78194</xdr:rowOff>
    </xdr:from>
    <xdr:to>
      <xdr:col>116</xdr:col>
      <xdr:colOff>114300</xdr:colOff>
      <xdr:row>59</xdr:row>
      <xdr:rowOff>8344</xdr:rowOff>
    </xdr:to>
    <xdr:sp macro="" textlink="">
      <xdr:nvSpPr>
        <xdr:cNvPr id="805" name="楕円 804">
          <a:extLst>
            <a:ext uri="{FF2B5EF4-FFF2-40B4-BE49-F238E27FC236}">
              <a16:creationId xmlns:a16="http://schemas.microsoft.com/office/drawing/2014/main" id="{00000000-0008-0000-0600-000025030000}"/>
            </a:ext>
          </a:extLst>
        </xdr:cNvPr>
        <xdr:cNvSpPr/>
      </xdr:nvSpPr>
      <xdr:spPr>
        <a:xfrm>
          <a:off x="22110700" y="10022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35018</xdr:rowOff>
    </xdr:from>
    <xdr:ext cx="469744" cy="259045"/>
    <xdr:sp macro="" textlink="">
      <xdr:nvSpPr>
        <xdr:cNvPr id="806" name="貸付金該当値テキスト">
          <a:extLst>
            <a:ext uri="{FF2B5EF4-FFF2-40B4-BE49-F238E27FC236}">
              <a16:creationId xmlns:a16="http://schemas.microsoft.com/office/drawing/2014/main" id="{00000000-0008-0000-0600-000026030000}"/>
            </a:ext>
          </a:extLst>
        </xdr:cNvPr>
        <xdr:cNvSpPr txBox="1"/>
      </xdr:nvSpPr>
      <xdr:spPr>
        <a:xfrm>
          <a:off x="22212300" y="9979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77851</xdr:rowOff>
    </xdr:from>
    <xdr:to>
      <xdr:col>112</xdr:col>
      <xdr:colOff>38100</xdr:colOff>
      <xdr:row>59</xdr:row>
      <xdr:rowOff>8001</xdr:rowOff>
    </xdr:to>
    <xdr:sp macro="" textlink="">
      <xdr:nvSpPr>
        <xdr:cNvPr id="807" name="楕円 806">
          <a:extLst>
            <a:ext uri="{FF2B5EF4-FFF2-40B4-BE49-F238E27FC236}">
              <a16:creationId xmlns:a16="http://schemas.microsoft.com/office/drawing/2014/main" id="{00000000-0008-0000-0600-000027030000}"/>
            </a:ext>
          </a:extLst>
        </xdr:cNvPr>
        <xdr:cNvSpPr/>
      </xdr:nvSpPr>
      <xdr:spPr>
        <a:xfrm>
          <a:off x="21272500" y="10021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170578</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1088428" y="10114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94767</xdr:rowOff>
    </xdr:from>
    <xdr:to>
      <xdr:col>107</xdr:col>
      <xdr:colOff>101600</xdr:colOff>
      <xdr:row>59</xdr:row>
      <xdr:rowOff>24917</xdr:rowOff>
    </xdr:to>
    <xdr:sp macro="" textlink="">
      <xdr:nvSpPr>
        <xdr:cNvPr id="809" name="楕円 808">
          <a:extLst>
            <a:ext uri="{FF2B5EF4-FFF2-40B4-BE49-F238E27FC236}">
              <a16:creationId xmlns:a16="http://schemas.microsoft.com/office/drawing/2014/main" id="{00000000-0008-0000-0600-000029030000}"/>
            </a:ext>
          </a:extLst>
        </xdr:cNvPr>
        <xdr:cNvSpPr/>
      </xdr:nvSpPr>
      <xdr:spPr>
        <a:xfrm>
          <a:off x="20383500" y="10038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16044</xdr:rowOff>
    </xdr:from>
    <xdr:ext cx="469744"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0199428" y="10131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90177</xdr:rowOff>
    </xdr:from>
    <xdr:to>
      <xdr:col>102</xdr:col>
      <xdr:colOff>165100</xdr:colOff>
      <xdr:row>59</xdr:row>
      <xdr:rowOff>20327</xdr:rowOff>
    </xdr:to>
    <xdr:sp macro="" textlink="">
      <xdr:nvSpPr>
        <xdr:cNvPr id="811" name="楕円 810">
          <a:extLst>
            <a:ext uri="{FF2B5EF4-FFF2-40B4-BE49-F238E27FC236}">
              <a16:creationId xmlns:a16="http://schemas.microsoft.com/office/drawing/2014/main" id="{00000000-0008-0000-0600-00002B030000}"/>
            </a:ext>
          </a:extLst>
        </xdr:cNvPr>
        <xdr:cNvSpPr/>
      </xdr:nvSpPr>
      <xdr:spPr>
        <a:xfrm>
          <a:off x="19494500" y="10034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11454</xdr:rowOff>
    </xdr:from>
    <xdr:ext cx="469744"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10428" y="10127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92920</xdr:rowOff>
    </xdr:from>
    <xdr:to>
      <xdr:col>98</xdr:col>
      <xdr:colOff>38100</xdr:colOff>
      <xdr:row>59</xdr:row>
      <xdr:rowOff>23070</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18605500" y="1003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14197</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8421428" y="10129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5" name="正方形/長方形 814">
          <a:extLst>
            <a:ext uri="{FF2B5EF4-FFF2-40B4-BE49-F238E27FC236}">
              <a16:creationId xmlns:a16="http://schemas.microsoft.com/office/drawing/2014/main" id="{00000000-0008-0000-0600-00002F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6" name="正方形/長方形 815">
          <a:extLst>
            <a:ext uri="{FF2B5EF4-FFF2-40B4-BE49-F238E27FC236}">
              <a16:creationId xmlns:a16="http://schemas.microsoft.com/office/drawing/2014/main" id="{00000000-0008-0000-0600-000030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7" name="正方形/長方形 816">
          <a:extLst>
            <a:ext uri="{FF2B5EF4-FFF2-40B4-BE49-F238E27FC236}">
              <a16:creationId xmlns:a16="http://schemas.microsoft.com/office/drawing/2014/main" id="{00000000-0008-0000-0600-000031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4" name="直線コネクタ 823">
          <a:extLst>
            <a:ext uri="{FF2B5EF4-FFF2-40B4-BE49-F238E27FC236}">
              <a16:creationId xmlns:a16="http://schemas.microsoft.com/office/drawing/2014/main" id="{00000000-0008-0000-0600-000038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26" name="直線コネクタ 825">
          <a:extLst>
            <a:ext uri="{FF2B5EF4-FFF2-40B4-BE49-F238E27FC236}">
              <a16:creationId xmlns:a16="http://schemas.microsoft.com/office/drawing/2014/main" id="{00000000-0008-0000-0600-00003A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8" name="繰出金グラフ枠">
          <a:extLst>
            <a:ext uri="{FF2B5EF4-FFF2-40B4-BE49-F238E27FC236}">
              <a16:creationId xmlns:a16="http://schemas.microsoft.com/office/drawing/2014/main" id="{00000000-0008-0000-0600-000046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169456</xdr:rowOff>
    </xdr:from>
    <xdr:to>
      <xdr:col>116</xdr:col>
      <xdr:colOff>62864</xdr:colOff>
      <xdr:row>79</xdr:row>
      <xdr:rowOff>103493</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flipV="1">
          <a:off x="22159595" y="11999506"/>
          <a:ext cx="1269" cy="16485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107320</xdr:rowOff>
    </xdr:from>
    <xdr:ext cx="534377" cy="259045"/>
    <xdr:sp macro="" textlink="">
      <xdr:nvSpPr>
        <xdr:cNvPr id="840" name="繰出金最小値テキスト">
          <a:extLst>
            <a:ext uri="{FF2B5EF4-FFF2-40B4-BE49-F238E27FC236}">
              <a16:creationId xmlns:a16="http://schemas.microsoft.com/office/drawing/2014/main" id="{00000000-0008-0000-0600-000048030000}"/>
            </a:ext>
          </a:extLst>
        </xdr:cNvPr>
        <xdr:cNvSpPr txBox="1"/>
      </xdr:nvSpPr>
      <xdr:spPr>
        <a:xfrm>
          <a:off x="22212300" y="13651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103493</xdr:rowOff>
    </xdr:from>
    <xdr:to>
      <xdr:col>116</xdr:col>
      <xdr:colOff>152400</xdr:colOff>
      <xdr:row>79</xdr:row>
      <xdr:rowOff>103493</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22072600" y="13648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116133</xdr:rowOff>
    </xdr:from>
    <xdr:ext cx="599010" cy="259045"/>
    <xdr:sp macro="" textlink="">
      <xdr:nvSpPr>
        <xdr:cNvPr id="842" name="繰出金最大値テキスト">
          <a:extLst>
            <a:ext uri="{FF2B5EF4-FFF2-40B4-BE49-F238E27FC236}">
              <a16:creationId xmlns:a16="http://schemas.microsoft.com/office/drawing/2014/main" id="{00000000-0008-0000-0600-00004A030000}"/>
            </a:ext>
          </a:extLst>
        </xdr:cNvPr>
        <xdr:cNvSpPr txBox="1"/>
      </xdr:nvSpPr>
      <xdr:spPr>
        <a:xfrm>
          <a:off x="22212300" y="11774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169456</xdr:rowOff>
    </xdr:from>
    <xdr:to>
      <xdr:col>116</xdr:col>
      <xdr:colOff>152400</xdr:colOff>
      <xdr:row>69</xdr:row>
      <xdr:rowOff>169456</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22072600" y="11999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73127</xdr:rowOff>
    </xdr:from>
    <xdr:to>
      <xdr:col>116</xdr:col>
      <xdr:colOff>63500</xdr:colOff>
      <xdr:row>74</xdr:row>
      <xdr:rowOff>170383</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flipV="1">
          <a:off x="21323300" y="12760427"/>
          <a:ext cx="838200" cy="97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52938</xdr:rowOff>
    </xdr:from>
    <xdr:ext cx="534377" cy="259045"/>
    <xdr:sp macro="" textlink="">
      <xdr:nvSpPr>
        <xdr:cNvPr id="845" name="繰出金平均値テキスト">
          <a:extLst>
            <a:ext uri="{FF2B5EF4-FFF2-40B4-BE49-F238E27FC236}">
              <a16:creationId xmlns:a16="http://schemas.microsoft.com/office/drawing/2014/main" id="{00000000-0008-0000-0600-00004D030000}"/>
            </a:ext>
          </a:extLst>
        </xdr:cNvPr>
        <xdr:cNvSpPr txBox="1"/>
      </xdr:nvSpPr>
      <xdr:spPr>
        <a:xfrm>
          <a:off x="22212300" y="129116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74511</xdr:rowOff>
    </xdr:from>
    <xdr:to>
      <xdr:col>116</xdr:col>
      <xdr:colOff>114300</xdr:colOff>
      <xdr:row>76</xdr:row>
      <xdr:rowOff>4660</xdr:rowOff>
    </xdr:to>
    <xdr:sp macro="" textlink="">
      <xdr:nvSpPr>
        <xdr:cNvPr id="846" name="フローチャート: 判断 845">
          <a:extLst>
            <a:ext uri="{FF2B5EF4-FFF2-40B4-BE49-F238E27FC236}">
              <a16:creationId xmlns:a16="http://schemas.microsoft.com/office/drawing/2014/main" id="{00000000-0008-0000-0600-00004E030000}"/>
            </a:ext>
          </a:extLst>
        </xdr:cNvPr>
        <xdr:cNvSpPr/>
      </xdr:nvSpPr>
      <xdr:spPr>
        <a:xfrm>
          <a:off x="22110700" y="1293326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50216</xdr:rowOff>
    </xdr:from>
    <xdr:to>
      <xdr:col>111</xdr:col>
      <xdr:colOff>177800</xdr:colOff>
      <xdr:row>74</xdr:row>
      <xdr:rowOff>170383</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20434300" y="12566066"/>
          <a:ext cx="889000" cy="291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40805</xdr:rowOff>
    </xdr:from>
    <xdr:to>
      <xdr:col>112</xdr:col>
      <xdr:colOff>38100</xdr:colOff>
      <xdr:row>75</xdr:row>
      <xdr:rowOff>142405</xdr:rowOff>
    </xdr:to>
    <xdr:sp macro="" textlink="">
      <xdr:nvSpPr>
        <xdr:cNvPr id="848" name="フローチャート: 判断 847">
          <a:extLst>
            <a:ext uri="{FF2B5EF4-FFF2-40B4-BE49-F238E27FC236}">
              <a16:creationId xmlns:a16="http://schemas.microsoft.com/office/drawing/2014/main" id="{00000000-0008-0000-0600-000050030000}"/>
            </a:ext>
          </a:extLst>
        </xdr:cNvPr>
        <xdr:cNvSpPr/>
      </xdr:nvSpPr>
      <xdr:spPr>
        <a:xfrm>
          <a:off x="21272500" y="12899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133532</xdr:rowOff>
    </xdr:from>
    <xdr:ext cx="534377"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21056111" y="12992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50216</xdr:rowOff>
    </xdr:from>
    <xdr:to>
      <xdr:col>107</xdr:col>
      <xdr:colOff>50800</xdr:colOff>
      <xdr:row>74</xdr:row>
      <xdr:rowOff>77610</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flipV="1">
          <a:off x="19545300" y="12566066"/>
          <a:ext cx="889000" cy="198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38709</xdr:rowOff>
    </xdr:from>
    <xdr:to>
      <xdr:col>107</xdr:col>
      <xdr:colOff>101600</xdr:colOff>
      <xdr:row>75</xdr:row>
      <xdr:rowOff>140309</xdr:rowOff>
    </xdr:to>
    <xdr:sp macro="" textlink="">
      <xdr:nvSpPr>
        <xdr:cNvPr id="851" name="フローチャート: 判断 850">
          <a:extLst>
            <a:ext uri="{FF2B5EF4-FFF2-40B4-BE49-F238E27FC236}">
              <a16:creationId xmlns:a16="http://schemas.microsoft.com/office/drawing/2014/main" id="{00000000-0008-0000-0600-000053030000}"/>
            </a:ext>
          </a:extLst>
        </xdr:cNvPr>
        <xdr:cNvSpPr/>
      </xdr:nvSpPr>
      <xdr:spPr>
        <a:xfrm>
          <a:off x="20383500" y="12897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131436</xdr:rowOff>
    </xdr:from>
    <xdr:ext cx="534377"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20167111" y="12990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70421</xdr:rowOff>
    </xdr:from>
    <xdr:to>
      <xdr:col>102</xdr:col>
      <xdr:colOff>114300</xdr:colOff>
      <xdr:row>74</xdr:row>
      <xdr:rowOff>77610</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18656300" y="12757721"/>
          <a:ext cx="889000" cy="7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37084</xdr:rowOff>
    </xdr:from>
    <xdr:to>
      <xdr:col>102</xdr:col>
      <xdr:colOff>165100</xdr:colOff>
      <xdr:row>75</xdr:row>
      <xdr:rowOff>138684</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19494500" y="12895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129812</xdr:rowOff>
    </xdr:from>
    <xdr:ext cx="534377"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19278111" y="12988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47879</xdr:rowOff>
    </xdr:from>
    <xdr:to>
      <xdr:col>98</xdr:col>
      <xdr:colOff>38100</xdr:colOff>
      <xdr:row>75</xdr:row>
      <xdr:rowOff>149479</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18605500" y="12906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140606</xdr:rowOff>
    </xdr:from>
    <xdr:ext cx="534377"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18389111" y="12999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22327</xdr:rowOff>
    </xdr:from>
    <xdr:to>
      <xdr:col>116</xdr:col>
      <xdr:colOff>114300</xdr:colOff>
      <xdr:row>74</xdr:row>
      <xdr:rowOff>123927</xdr:rowOff>
    </xdr:to>
    <xdr:sp macro="" textlink="">
      <xdr:nvSpPr>
        <xdr:cNvPr id="863" name="楕円 862">
          <a:extLst>
            <a:ext uri="{FF2B5EF4-FFF2-40B4-BE49-F238E27FC236}">
              <a16:creationId xmlns:a16="http://schemas.microsoft.com/office/drawing/2014/main" id="{00000000-0008-0000-0600-00005F030000}"/>
            </a:ext>
          </a:extLst>
        </xdr:cNvPr>
        <xdr:cNvSpPr/>
      </xdr:nvSpPr>
      <xdr:spPr>
        <a:xfrm>
          <a:off x="22110700" y="12709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45204</xdr:rowOff>
    </xdr:from>
    <xdr:ext cx="534377" cy="259045"/>
    <xdr:sp macro="" textlink="">
      <xdr:nvSpPr>
        <xdr:cNvPr id="864" name="繰出金該当値テキスト">
          <a:extLst>
            <a:ext uri="{FF2B5EF4-FFF2-40B4-BE49-F238E27FC236}">
              <a16:creationId xmlns:a16="http://schemas.microsoft.com/office/drawing/2014/main" id="{00000000-0008-0000-0600-000060030000}"/>
            </a:ext>
          </a:extLst>
        </xdr:cNvPr>
        <xdr:cNvSpPr txBox="1"/>
      </xdr:nvSpPr>
      <xdr:spPr>
        <a:xfrm>
          <a:off x="22212300" y="12561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119583</xdr:rowOff>
    </xdr:from>
    <xdr:to>
      <xdr:col>112</xdr:col>
      <xdr:colOff>38100</xdr:colOff>
      <xdr:row>75</xdr:row>
      <xdr:rowOff>49733</xdr:rowOff>
    </xdr:to>
    <xdr:sp macro="" textlink="">
      <xdr:nvSpPr>
        <xdr:cNvPr id="865" name="楕円 864">
          <a:extLst>
            <a:ext uri="{FF2B5EF4-FFF2-40B4-BE49-F238E27FC236}">
              <a16:creationId xmlns:a16="http://schemas.microsoft.com/office/drawing/2014/main" id="{00000000-0008-0000-0600-000061030000}"/>
            </a:ext>
          </a:extLst>
        </xdr:cNvPr>
        <xdr:cNvSpPr/>
      </xdr:nvSpPr>
      <xdr:spPr>
        <a:xfrm>
          <a:off x="21272500" y="12806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66260</xdr:rowOff>
    </xdr:from>
    <xdr:ext cx="534377"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056111" y="12582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72</xdr:row>
      <xdr:rowOff>170866</xdr:rowOff>
    </xdr:from>
    <xdr:to>
      <xdr:col>107</xdr:col>
      <xdr:colOff>101600</xdr:colOff>
      <xdr:row>73</xdr:row>
      <xdr:rowOff>101016</xdr:rowOff>
    </xdr:to>
    <xdr:sp macro="" textlink="">
      <xdr:nvSpPr>
        <xdr:cNvPr id="867" name="楕円 866">
          <a:extLst>
            <a:ext uri="{FF2B5EF4-FFF2-40B4-BE49-F238E27FC236}">
              <a16:creationId xmlns:a16="http://schemas.microsoft.com/office/drawing/2014/main" id="{00000000-0008-0000-0600-000063030000}"/>
            </a:ext>
          </a:extLst>
        </xdr:cNvPr>
        <xdr:cNvSpPr/>
      </xdr:nvSpPr>
      <xdr:spPr>
        <a:xfrm>
          <a:off x="20383500" y="12515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71</xdr:row>
      <xdr:rowOff>117543</xdr:rowOff>
    </xdr:from>
    <xdr:ext cx="59901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0134795" y="122904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26810</xdr:rowOff>
    </xdr:from>
    <xdr:to>
      <xdr:col>102</xdr:col>
      <xdr:colOff>165100</xdr:colOff>
      <xdr:row>74</xdr:row>
      <xdr:rowOff>128410</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19494500" y="12714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144937</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9278111" y="12489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19621</xdr:rowOff>
    </xdr:from>
    <xdr:to>
      <xdr:col>98</xdr:col>
      <xdr:colOff>38100</xdr:colOff>
      <xdr:row>74</xdr:row>
      <xdr:rowOff>121221</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18605500" y="12706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137748</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8389111" y="12482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3" name="正方形/長方形 872">
          <a:extLst>
            <a:ext uri="{FF2B5EF4-FFF2-40B4-BE49-F238E27FC236}">
              <a16:creationId xmlns:a16="http://schemas.microsoft.com/office/drawing/2014/main" id="{00000000-0008-0000-0600-000069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4" name="正方形/長方形 873">
          <a:extLst>
            <a:ext uri="{FF2B5EF4-FFF2-40B4-BE49-F238E27FC236}">
              <a16:creationId xmlns:a16="http://schemas.microsoft.com/office/drawing/2014/main" id="{00000000-0008-0000-0600-00006A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2" name="直線コネクタ 881">
          <a:extLst>
            <a:ext uri="{FF2B5EF4-FFF2-40B4-BE49-F238E27FC236}">
              <a16:creationId xmlns:a16="http://schemas.microsoft.com/office/drawing/2014/main" id="{00000000-0008-0000-0600-000072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3" name="直線コネクタ 882">
          <a:extLst>
            <a:ext uri="{FF2B5EF4-FFF2-40B4-BE49-F238E27FC236}">
              <a16:creationId xmlns:a16="http://schemas.microsoft.com/office/drawing/2014/main" id="{00000000-0008-0000-0600-000073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5" name="直線コネクタ 884">
          <a:extLst>
            <a:ext uri="{FF2B5EF4-FFF2-40B4-BE49-F238E27FC236}">
              <a16:creationId xmlns:a16="http://schemas.microsoft.com/office/drawing/2014/main" id="{00000000-0008-0000-0600-000075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7" name="前年度繰上充用金グラフ枠">
          <a:extLst>
            <a:ext uri="{FF2B5EF4-FFF2-40B4-BE49-F238E27FC236}">
              <a16:creationId xmlns:a16="http://schemas.microsoft.com/office/drawing/2014/main" id="{00000000-0008-0000-0600-000077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8" name="直線コネクタ 887">
          <a:extLst>
            <a:ext uri="{FF2B5EF4-FFF2-40B4-BE49-F238E27FC236}">
              <a16:creationId xmlns:a16="http://schemas.microsoft.com/office/drawing/2014/main" id="{00000000-0008-0000-0600-000078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9" name="前年度繰上充用金最小値テキスト">
          <a:extLst>
            <a:ext uri="{FF2B5EF4-FFF2-40B4-BE49-F238E27FC236}">
              <a16:creationId xmlns:a16="http://schemas.microsoft.com/office/drawing/2014/main" id="{00000000-0008-0000-0600-000079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1" name="前年度繰上充用金最大値テキスト">
          <a:extLst>
            <a:ext uri="{FF2B5EF4-FFF2-40B4-BE49-F238E27FC236}">
              <a16:creationId xmlns:a16="http://schemas.microsoft.com/office/drawing/2014/main" id="{00000000-0008-0000-0600-00007B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4" name="前年度繰上充用金平均値テキスト">
          <a:extLst>
            <a:ext uri="{FF2B5EF4-FFF2-40B4-BE49-F238E27FC236}">
              <a16:creationId xmlns:a16="http://schemas.microsoft.com/office/drawing/2014/main" id="{00000000-0008-0000-0600-00007E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5" name="フローチャート: 判断 894">
          <a:extLst>
            <a:ext uri="{FF2B5EF4-FFF2-40B4-BE49-F238E27FC236}">
              <a16:creationId xmlns:a16="http://schemas.microsoft.com/office/drawing/2014/main" id="{00000000-0008-0000-0600-00007F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7" name="フローチャート: 判断 896">
          <a:extLst>
            <a:ext uri="{FF2B5EF4-FFF2-40B4-BE49-F238E27FC236}">
              <a16:creationId xmlns:a16="http://schemas.microsoft.com/office/drawing/2014/main" id="{00000000-0008-0000-0600-000081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0" name="フローチャート: 判断 899">
          <a:extLst>
            <a:ext uri="{FF2B5EF4-FFF2-40B4-BE49-F238E27FC236}">
              <a16:creationId xmlns:a16="http://schemas.microsoft.com/office/drawing/2014/main" id="{00000000-0008-0000-0600-000084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3" name="フローチャート: 判断 902">
          <a:extLst>
            <a:ext uri="{FF2B5EF4-FFF2-40B4-BE49-F238E27FC236}">
              <a16:creationId xmlns:a16="http://schemas.microsoft.com/office/drawing/2014/main" id="{00000000-0008-0000-0600-000087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2" name="楕円 911">
          <a:extLst>
            <a:ext uri="{FF2B5EF4-FFF2-40B4-BE49-F238E27FC236}">
              <a16:creationId xmlns:a16="http://schemas.microsoft.com/office/drawing/2014/main" id="{00000000-0008-0000-0600-000090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3" name="前年度繰上充用金該当値テキスト">
          <a:extLst>
            <a:ext uri="{FF2B5EF4-FFF2-40B4-BE49-F238E27FC236}">
              <a16:creationId xmlns:a16="http://schemas.microsoft.com/office/drawing/2014/main" id="{00000000-0008-0000-0600-000091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4" name="楕円 913">
          <a:extLst>
            <a:ext uri="{FF2B5EF4-FFF2-40B4-BE49-F238E27FC236}">
              <a16:creationId xmlns:a16="http://schemas.microsoft.com/office/drawing/2014/main" id="{00000000-0008-0000-0600-000092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6" name="楕円 915">
          <a:extLst>
            <a:ext uri="{FF2B5EF4-FFF2-40B4-BE49-F238E27FC236}">
              <a16:creationId xmlns:a16="http://schemas.microsoft.com/office/drawing/2014/main" id="{00000000-0008-0000-0600-000094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8" name="楕円 917">
          <a:extLst>
            <a:ext uri="{FF2B5EF4-FFF2-40B4-BE49-F238E27FC236}">
              <a16:creationId xmlns:a16="http://schemas.microsoft.com/office/drawing/2014/main" id="{00000000-0008-0000-0600-000096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2" name="正方形/長方形 921">
          <a:extLst>
            <a:ext uri="{FF2B5EF4-FFF2-40B4-BE49-F238E27FC236}">
              <a16:creationId xmlns:a16="http://schemas.microsoft.com/office/drawing/2014/main" id="{00000000-0008-0000-0600-00009A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3" name="正方形/長方形 922">
          <a:extLst>
            <a:ext uri="{FF2B5EF4-FFF2-40B4-BE49-F238E27FC236}">
              <a16:creationId xmlns:a16="http://schemas.microsoft.com/office/drawing/2014/main" id="{00000000-0008-0000-0600-00009B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物件費、維持補修費、公債費について、例年類似団体より高い数値を示しており、改善する必要がある。大型事業を実施したため、普通建設事業費も増加している。今後も公共施設の建て替えを実施する予定であり、建設時期や施設の複合化等を計画的に進めていかなければならない。</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北海道新冠町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5,392
5,226
585.81
7,258,304
7,169,676
87,068
3,457,168
5,981,756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7.5
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24511</xdr:rowOff>
    </xdr:from>
    <xdr:to>
      <xdr:col>24</xdr:col>
      <xdr:colOff>62865</xdr:colOff>
      <xdr:row>39</xdr:row>
      <xdr:rowOff>26543</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339461"/>
          <a:ext cx="1270" cy="13736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30370</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716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26543</xdr:rowOff>
    </xdr:from>
    <xdr:to>
      <xdr:col>24</xdr:col>
      <xdr:colOff>152400</xdr:colOff>
      <xdr:row>39</xdr:row>
      <xdr:rowOff>26543</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713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142638</xdr:rowOff>
    </xdr:from>
    <xdr:ext cx="534377"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114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16,957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24511</xdr:rowOff>
    </xdr:from>
    <xdr:to>
      <xdr:col>24</xdr:col>
      <xdr:colOff>152400</xdr:colOff>
      <xdr:row>31</xdr:row>
      <xdr:rowOff>24511</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339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13462</xdr:rowOff>
    </xdr:from>
    <xdr:to>
      <xdr:col>24</xdr:col>
      <xdr:colOff>63500</xdr:colOff>
      <xdr:row>33</xdr:row>
      <xdr:rowOff>136779</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5671312"/>
          <a:ext cx="838200" cy="123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137177</xdr:rowOff>
    </xdr:from>
    <xdr:ext cx="534377"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1379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158750</xdr:rowOff>
    </xdr:from>
    <xdr:to>
      <xdr:col>24</xdr:col>
      <xdr:colOff>114300</xdr:colOff>
      <xdr:row>36</xdr:row>
      <xdr:rowOff>88900</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15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136779</xdr:rowOff>
    </xdr:from>
    <xdr:to>
      <xdr:col>19</xdr:col>
      <xdr:colOff>177800</xdr:colOff>
      <xdr:row>34</xdr:row>
      <xdr:rowOff>18034</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5794629"/>
          <a:ext cx="889000" cy="52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99060</xdr:rowOff>
    </xdr:from>
    <xdr:to>
      <xdr:col>20</xdr:col>
      <xdr:colOff>38100</xdr:colOff>
      <xdr:row>36</xdr:row>
      <xdr:rowOff>29210</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099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20337</xdr:rowOff>
    </xdr:from>
    <xdr:ext cx="534377"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30111" y="6192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18034</xdr:rowOff>
    </xdr:from>
    <xdr:to>
      <xdr:col>15</xdr:col>
      <xdr:colOff>50800</xdr:colOff>
      <xdr:row>34</xdr:row>
      <xdr:rowOff>68834</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5847334"/>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107188</xdr:rowOff>
    </xdr:from>
    <xdr:to>
      <xdr:col>15</xdr:col>
      <xdr:colOff>101600</xdr:colOff>
      <xdr:row>36</xdr:row>
      <xdr:rowOff>37338</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107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28465</xdr:rowOff>
    </xdr:from>
    <xdr:ext cx="534377"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41111" y="6200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39116</xdr:rowOff>
    </xdr:from>
    <xdr:to>
      <xdr:col>10</xdr:col>
      <xdr:colOff>114300</xdr:colOff>
      <xdr:row>34</xdr:row>
      <xdr:rowOff>68834</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5868416"/>
          <a:ext cx="8890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111506</xdr:rowOff>
    </xdr:from>
    <xdr:to>
      <xdr:col>10</xdr:col>
      <xdr:colOff>165100</xdr:colOff>
      <xdr:row>36</xdr:row>
      <xdr:rowOff>41656</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112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32783</xdr:rowOff>
    </xdr:from>
    <xdr:ext cx="534377"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52111" y="6204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140970</xdr:rowOff>
    </xdr:from>
    <xdr:to>
      <xdr:col>6</xdr:col>
      <xdr:colOff>38100</xdr:colOff>
      <xdr:row>36</xdr:row>
      <xdr:rowOff>71120</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62247</xdr:rowOff>
    </xdr:from>
    <xdr:ext cx="534377"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63111" y="6234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134112</xdr:rowOff>
    </xdr:from>
    <xdr:to>
      <xdr:col>24</xdr:col>
      <xdr:colOff>114300</xdr:colOff>
      <xdr:row>33</xdr:row>
      <xdr:rowOff>64262</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5620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156989</xdr:rowOff>
    </xdr:from>
    <xdr:ext cx="534377"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471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85979</xdr:rowOff>
    </xdr:from>
    <xdr:to>
      <xdr:col>20</xdr:col>
      <xdr:colOff>38100</xdr:colOff>
      <xdr:row>34</xdr:row>
      <xdr:rowOff>16129</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5743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32656</xdr:rowOff>
    </xdr:from>
    <xdr:ext cx="534377"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30111" y="5519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138684</xdr:rowOff>
    </xdr:from>
    <xdr:to>
      <xdr:col>15</xdr:col>
      <xdr:colOff>101600</xdr:colOff>
      <xdr:row>34</xdr:row>
      <xdr:rowOff>68834</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5796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32</xdr:row>
      <xdr:rowOff>85361</xdr:rowOff>
    </xdr:from>
    <xdr:ext cx="534377"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41111" y="5571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18034</xdr:rowOff>
    </xdr:from>
    <xdr:to>
      <xdr:col>10</xdr:col>
      <xdr:colOff>165100</xdr:colOff>
      <xdr:row>34</xdr:row>
      <xdr:rowOff>119634</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5847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32</xdr:row>
      <xdr:rowOff>136161</xdr:rowOff>
    </xdr:from>
    <xdr:ext cx="534377"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52111" y="5622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159766</xdr:rowOff>
    </xdr:from>
    <xdr:to>
      <xdr:col>6</xdr:col>
      <xdr:colOff>38100</xdr:colOff>
      <xdr:row>34</xdr:row>
      <xdr:rowOff>89916</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5817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32</xdr:row>
      <xdr:rowOff>106443</xdr:rowOff>
    </xdr:from>
    <xdr:ext cx="534377"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63111" y="5592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57566</xdr:rowOff>
    </xdr:from>
    <xdr:to>
      <xdr:col>24</xdr:col>
      <xdr:colOff>62865</xdr:colOff>
      <xdr:row>58</xdr:row>
      <xdr:rowOff>92382</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8801516"/>
          <a:ext cx="1270" cy="12349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96209</xdr:rowOff>
    </xdr:from>
    <xdr:ext cx="599010" cy="25904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100403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92382</xdr:rowOff>
    </xdr:from>
    <xdr:to>
      <xdr:col>24</xdr:col>
      <xdr:colOff>152400</xdr:colOff>
      <xdr:row>58</xdr:row>
      <xdr:rowOff>92382</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10036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4243</xdr:rowOff>
    </xdr:from>
    <xdr:ext cx="690189" cy="25904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857674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1,782,787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57566</xdr:rowOff>
    </xdr:from>
    <xdr:to>
      <xdr:col>24</xdr:col>
      <xdr:colOff>152400</xdr:colOff>
      <xdr:row>51</xdr:row>
      <xdr:rowOff>57566</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8801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109851</xdr:rowOff>
    </xdr:from>
    <xdr:to>
      <xdr:col>24</xdr:col>
      <xdr:colOff>63500</xdr:colOff>
      <xdr:row>58</xdr:row>
      <xdr:rowOff>8641</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flipV="1">
          <a:off x="3797300" y="9882501"/>
          <a:ext cx="838200" cy="70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57114</xdr:rowOff>
    </xdr:from>
    <xdr:ext cx="599010" cy="25904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982976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338,402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78687</xdr:rowOff>
    </xdr:from>
    <xdr:to>
      <xdr:col>24</xdr:col>
      <xdr:colOff>114300</xdr:colOff>
      <xdr:row>58</xdr:row>
      <xdr:rowOff>8837</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9851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8641</xdr:rowOff>
    </xdr:from>
    <xdr:to>
      <xdr:col>19</xdr:col>
      <xdr:colOff>177800</xdr:colOff>
      <xdr:row>58</xdr:row>
      <xdr:rowOff>116360</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flipV="1">
          <a:off x="2908300" y="9952741"/>
          <a:ext cx="889000" cy="107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17345</xdr:rowOff>
    </xdr:from>
    <xdr:to>
      <xdr:col>20</xdr:col>
      <xdr:colOff>38100</xdr:colOff>
      <xdr:row>58</xdr:row>
      <xdr:rowOff>118945</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996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110072</xdr:rowOff>
    </xdr:from>
    <xdr:ext cx="599010"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497795" y="10054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116360</xdr:rowOff>
    </xdr:from>
    <xdr:to>
      <xdr:col>15</xdr:col>
      <xdr:colOff>50800</xdr:colOff>
      <xdr:row>58</xdr:row>
      <xdr:rowOff>121700</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2019300" y="10060460"/>
          <a:ext cx="889000" cy="5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27375</xdr:rowOff>
    </xdr:from>
    <xdr:to>
      <xdr:col>15</xdr:col>
      <xdr:colOff>101600</xdr:colOff>
      <xdr:row>58</xdr:row>
      <xdr:rowOff>128975</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9971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145502</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08795" y="97467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104337</xdr:rowOff>
    </xdr:from>
    <xdr:to>
      <xdr:col>10</xdr:col>
      <xdr:colOff>114300</xdr:colOff>
      <xdr:row>58</xdr:row>
      <xdr:rowOff>121700</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a:off x="1130300" y="10048437"/>
          <a:ext cx="889000" cy="17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29699</xdr:rowOff>
    </xdr:from>
    <xdr:to>
      <xdr:col>10</xdr:col>
      <xdr:colOff>165100</xdr:colOff>
      <xdr:row>58</xdr:row>
      <xdr:rowOff>131299</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9973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147826</xdr:rowOff>
    </xdr:from>
    <xdr:ext cx="59901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19795" y="9749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34454</xdr:rowOff>
    </xdr:from>
    <xdr:to>
      <xdr:col>6</xdr:col>
      <xdr:colOff>38100</xdr:colOff>
      <xdr:row>58</xdr:row>
      <xdr:rowOff>136054</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9978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152581</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30795" y="9753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59051</xdr:rowOff>
    </xdr:from>
    <xdr:to>
      <xdr:col>24</xdr:col>
      <xdr:colOff>114300</xdr:colOff>
      <xdr:row>57</xdr:row>
      <xdr:rowOff>160651</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9831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81928</xdr:rowOff>
    </xdr:from>
    <xdr:ext cx="599010" cy="25904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9683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364,171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129291</xdr:rowOff>
    </xdr:from>
    <xdr:to>
      <xdr:col>20</xdr:col>
      <xdr:colOff>38100</xdr:colOff>
      <xdr:row>58</xdr:row>
      <xdr:rowOff>59441</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9901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75968</xdr:rowOff>
    </xdr:from>
    <xdr:ext cx="59901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497795" y="96771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65560</xdr:rowOff>
    </xdr:from>
    <xdr:to>
      <xdr:col>15</xdr:col>
      <xdr:colOff>101600</xdr:colOff>
      <xdr:row>58</xdr:row>
      <xdr:rowOff>167160</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10009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158287</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08795" y="101023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70900</xdr:rowOff>
    </xdr:from>
    <xdr:to>
      <xdr:col>10</xdr:col>
      <xdr:colOff>165100</xdr:colOff>
      <xdr:row>59</xdr:row>
      <xdr:rowOff>1050</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1001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163627</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19795" y="10107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53537</xdr:rowOff>
    </xdr:from>
    <xdr:to>
      <xdr:col>6</xdr:col>
      <xdr:colOff>38100</xdr:colOff>
      <xdr:row>58</xdr:row>
      <xdr:rowOff>155137</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9997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146264</xdr:rowOff>
    </xdr:from>
    <xdr:ext cx="599010"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30795" y="100903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a:extLst>
            <a:ext uri="{FF2B5EF4-FFF2-40B4-BE49-F238E27FC236}">
              <a16:creationId xmlns:a16="http://schemas.microsoft.com/office/drawing/2014/main" id="{00000000-0008-0000-07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115605</xdr:rowOff>
    </xdr:from>
    <xdr:to>
      <xdr:col>24</xdr:col>
      <xdr:colOff>62865</xdr:colOff>
      <xdr:row>78</xdr:row>
      <xdr:rowOff>53042</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flipV="1">
          <a:off x="4633595" y="12460005"/>
          <a:ext cx="1270" cy="9661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56869</xdr:rowOff>
    </xdr:from>
    <xdr:ext cx="599010" cy="259045"/>
    <xdr:sp macro="" textlink="">
      <xdr:nvSpPr>
        <xdr:cNvPr id="170" name="民生費最小値テキスト">
          <a:extLst>
            <a:ext uri="{FF2B5EF4-FFF2-40B4-BE49-F238E27FC236}">
              <a16:creationId xmlns:a16="http://schemas.microsoft.com/office/drawing/2014/main" id="{00000000-0008-0000-0700-0000AA000000}"/>
            </a:ext>
          </a:extLst>
        </xdr:cNvPr>
        <xdr:cNvSpPr txBox="1"/>
      </xdr:nvSpPr>
      <xdr:spPr>
        <a:xfrm>
          <a:off x="4686300" y="134299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53042</xdr:rowOff>
    </xdr:from>
    <xdr:to>
      <xdr:col>24</xdr:col>
      <xdr:colOff>152400</xdr:colOff>
      <xdr:row>78</xdr:row>
      <xdr:rowOff>53042</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3426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62282</xdr:rowOff>
    </xdr:from>
    <xdr:ext cx="599010" cy="259045"/>
    <xdr:sp macro="" textlink="">
      <xdr:nvSpPr>
        <xdr:cNvPr id="172" name="民生費最大値テキスト">
          <a:extLst>
            <a:ext uri="{FF2B5EF4-FFF2-40B4-BE49-F238E27FC236}">
              <a16:creationId xmlns:a16="http://schemas.microsoft.com/office/drawing/2014/main" id="{00000000-0008-0000-0700-0000AC000000}"/>
            </a:ext>
          </a:extLst>
        </xdr:cNvPr>
        <xdr:cNvSpPr txBox="1"/>
      </xdr:nvSpPr>
      <xdr:spPr>
        <a:xfrm>
          <a:off x="4686300" y="12235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330,270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72</xdr:row>
      <xdr:rowOff>115605</xdr:rowOff>
    </xdr:from>
    <xdr:to>
      <xdr:col>24</xdr:col>
      <xdr:colOff>152400</xdr:colOff>
      <xdr:row>72</xdr:row>
      <xdr:rowOff>115605</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2460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43793</xdr:rowOff>
    </xdr:from>
    <xdr:to>
      <xdr:col>24</xdr:col>
      <xdr:colOff>63500</xdr:colOff>
      <xdr:row>76</xdr:row>
      <xdr:rowOff>111688</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flipV="1">
          <a:off x="3797300" y="13073993"/>
          <a:ext cx="838200" cy="67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150241</xdr:rowOff>
    </xdr:from>
    <xdr:ext cx="599010" cy="259045"/>
    <xdr:sp macro="" textlink="">
      <xdr:nvSpPr>
        <xdr:cNvPr id="175" name="民生費平均値テキスト">
          <a:extLst>
            <a:ext uri="{FF2B5EF4-FFF2-40B4-BE49-F238E27FC236}">
              <a16:creationId xmlns:a16="http://schemas.microsoft.com/office/drawing/2014/main" id="{00000000-0008-0000-0700-0000AF000000}"/>
            </a:ext>
          </a:extLst>
        </xdr:cNvPr>
        <xdr:cNvSpPr txBox="1"/>
      </xdr:nvSpPr>
      <xdr:spPr>
        <a:xfrm>
          <a:off x="4686300" y="1283754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127364</xdr:rowOff>
    </xdr:from>
    <xdr:to>
      <xdr:col>24</xdr:col>
      <xdr:colOff>114300</xdr:colOff>
      <xdr:row>76</xdr:row>
      <xdr:rowOff>57514</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4584700" y="12986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104829</xdr:rowOff>
    </xdr:from>
    <xdr:to>
      <xdr:col>19</xdr:col>
      <xdr:colOff>177800</xdr:colOff>
      <xdr:row>76</xdr:row>
      <xdr:rowOff>111688</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2908300" y="13135029"/>
          <a:ext cx="889000" cy="6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7221</xdr:rowOff>
    </xdr:from>
    <xdr:to>
      <xdr:col>20</xdr:col>
      <xdr:colOff>38100</xdr:colOff>
      <xdr:row>76</xdr:row>
      <xdr:rowOff>108821</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3746500" y="13037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125348</xdr:rowOff>
    </xdr:from>
    <xdr:ext cx="599010" cy="259045"/>
    <xdr:sp macro="" textlink="">
      <xdr:nvSpPr>
        <xdr:cNvPr id="179" name="テキスト ボックス 178">
          <a:extLst>
            <a:ext uri="{FF2B5EF4-FFF2-40B4-BE49-F238E27FC236}">
              <a16:creationId xmlns:a16="http://schemas.microsoft.com/office/drawing/2014/main" id="{00000000-0008-0000-0700-0000B3000000}"/>
            </a:ext>
          </a:extLst>
        </xdr:cNvPr>
        <xdr:cNvSpPr txBox="1"/>
      </xdr:nvSpPr>
      <xdr:spPr>
        <a:xfrm>
          <a:off x="3497795" y="128126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104829</xdr:rowOff>
    </xdr:from>
    <xdr:to>
      <xdr:col>15</xdr:col>
      <xdr:colOff>50800</xdr:colOff>
      <xdr:row>76</xdr:row>
      <xdr:rowOff>143197</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019300" y="13135029"/>
          <a:ext cx="889000" cy="38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32747</xdr:rowOff>
    </xdr:from>
    <xdr:to>
      <xdr:col>15</xdr:col>
      <xdr:colOff>101600</xdr:colOff>
      <xdr:row>76</xdr:row>
      <xdr:rowOff>134347</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2857500" y="1306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150874</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2608795" y="128381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130932</xdr:rowOff>
    </xdr:from>
    <xdr:to>
      <xdr:col>10</xdr:col>
      <xdr:colOff>114300</xdr:colOff>
      <xdr:row>76</xdr:row>
      <xdr:rowOff>143197</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a:off x="1130300" y="13161132"/>
          <a:ext cx="889000" cy="12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14901</xdr:rowOff>
    </xdr:from>
    <xdr:to>
      <xdr:col>10</xdr:col>
      <xdr:colOff>165100</xdr:colOff>
      <xdr:row>76</xdr:row>
      <xdr:rowOff>116501</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968500" y="13045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133029</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1719795" y="12820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51643</xdr:rowOff>
    </xdr:from>
    <xdr:to>
      <xdr:col>6</xdr:col>
      <xdr:colOff>38100</xdr:colOff>
      <xdr:row>76</xdr:row>
      <xdr:rowOff>153243</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079500" y="1308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169770</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830795" y="12857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164443</xdr:rowOff>
    </xdr:from>
    <xdr:to>
      <xdr:col>24</xdr:col>
      <xdr:colOff>114300</xdr:colOff>
      <xdr:row>76</xdr:row>
      <xdr:rowOff>94593</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4584700" y="13023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142870</xdr:rowOff>
    </xdr:from>
    <xdr:ext cx="599010" cy="259045"/>
    <xdr:sp macro="" textlink="">
      <xdr:nvSpPr>
        <xdr:cNvPr id="194" name="民生費該当値テキスト">
          <a:extLst>
            <a:ext uri="{FF2B5EF4-FFF2-40B4-BE49-F238E27FC236}">
              <a16:creationId xmlns:a16="http://schemas.microsoft.com/office/drawing/2014/main" id="{00000000-0008-0000-0700-0000C2000000}"/>
            </a:ext>
          </a:extLst>
        </xdr:cNvPr>
        <xdr:cNvSpPr txBox="1"/>
      </xdr:nvSpPr>
      <xdr:spPr>
        <a:xfrm>
          <a:off x="4686300" y="13001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60888</xdr:rowOff>
    </xdr:from>
    <xdr:to>
      <xdr:col>20</xdr:col>
      <xdr:colOff>38100</xdr:colOff>
      <xdr:row>76</xdr:row>
      <xdr:rowOff>162488</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3746500" y="13091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153615</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497795" y="13183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54029</xdr:rowOff>
    </xdr:from>
    <xdr:to>
      <xdr:col>15</xdr:col>
      <xdr:colOff>101600</xdr:colOff>
      <xdr:row>76</xdr:row>
      <xdr:rowOff>155629</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2857500" y="13084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146756</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2608795" y="13176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92397</xdr:rowOff>
    </xdr:from>
    <xdr:to>
      <xdr:col>10</xdr:col>
      <xdr:colOff>165100</xdr:colOff>
      <xdr:row>77</xdr:row>
      <xdr:rowOff>22547</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968500" y="13122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13674</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1719795" y="132153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80132</xdr:rowOff>
    </xdr:from>
    <xdr:to>
      <xdr:col>6</xdr:col>
      <xdr:colOff>38100</xdr:colOff>
      <xdr:row>77</xdr:row>
      <xdr:rowOff>10282</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079500" y="13110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1409</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830795" y="132030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衛生費グラフ枠">
          <a:extLst>
            <a:ext uri="{FF2B5EF4-FFF2-40B4-BE49-F238E27FC236}">
              <a16:creationId xmlns:a16="http://schemas.microsoft.com/office/drawing/2014/main" id="{00000000-0008-0000-0700-0000DF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141584</xdr:rowOff>
    </xdr:from>
    <xdr:to>
      <xdr:col>24</xdr:col>
      <xdr:colOff>62865</xdr:colOff>
      <xdr:row>98</xdr:row>
      <xdr:rowOff>15762</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flipV="1">
          <a:off x="4633595" y="15743534"/>
          <a:ext cx="1270" cy="1074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19589</xdr:rowOff>
    </xdr:from>
    <xdr:ext cx="534377" cy="259045"/>
    <xdr:sp macro="" textlink="">
      <xdr:nvSpPr>
        <xdr:cNvPr id="225" name="衛生費最小値テキスト">
          <a:extLst>
            <a:ext uri="{FF2B5EF4-FFF2-40B4-BE49-F238E27FC236}">
              <a16:creationId xmlns:a16="http://schemas.microsoft.com/office/drawing/2014/main" id="{00000000-0008-0000-0700-0000E1000000}"/>
            </a:ext>
          </a:extLst>
        </xdr:cNvPr>
        <xdr:cNvSpPr txBox="1"/>
      </xdr:nvSpPr>
      <xdr:spPr>
        <a:xfrm>
          <a:off x="4686300" y="16821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15762</xdr:rowOff>
    </xdr:from>
    <xdr:to>
      <xdr:col>24</xdr:col>
      <xdr:colOff>152400</xdr:colOff>
      <xdr:row>98</xdr:row>
      <xdr:rowOff>15762</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4546600" y="16817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88261</xdr:rowOff>
    </xdr:from>
    <xdr:ext cx="599010" cy="259045"/>
    <xdr:sp macro="" textlink="">
      <xdr:nvSpPr>
        <xdr:cNvPr id="227" name="衛生費最大値テキスト">
          <a:extLst>
            <a:ext uri="{FF2B5EF4-FFF2-40B4-BE49-F238E27FC236}">
              <a16:creationId xmlns:a16="http://schemas.microsoft.com/office/drawing/2014/main" id="{00000000-0008-0000-0700-0000E3000000}"/>
            </a:ext>
          </a:extLst>
        </xdr:cNvPr>
        <xdr:cNvSpPr txBox="1"/>
      </xdr:nvSpPr>
      <xdr:spPr>
        <a:xfrm>
          <a:off x="4686300" y="15518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262,088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141584</xdr:rowOff>
    </xdr:from>
    <xdr:to>
      <xdr:col>24</xdr:col>
      <xdr:colOff>152400</xdr:colOff>
      <xdr:row>91</xdr:row>
      <xdr:rowOff>141584</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4546600" y="15743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105411</xdr:rowOff>
    </xdr:from>
    <xdr:to>
      <xdr:col>24</xdr:col>
      <xdr:colOff>63500</xdr:colOff>
      <xdr:row>96</xdr:row>
      <xdr:rowOff>116849</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flipV="1">
          <a:off x="3797300" y="16564611"/>
          <a:ext cx="838200" cy="11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34231</xdr:rowOff>
    </xdr:from>
    <xdr:ext cx="534377" cy="259045"/>
    <xdr:sp macro="" textlink="">
      <xdr:nvSpPr>
        <xdr:cNvPr id="230" name="衛生費平均値テキスト">
          <a:extLst>
            <a:ext uri="{FF2B5EF4-FFF2-40B4-BE49-F238E27FC236}">
              <a16:creationId xmlns:a16="http://schemas.microsoft.com/office/drawing/2014/main" id="{00000000-0008-0000-0700-0000E6000000}"/>
            </a:ext>
          </a:extLst>
        </xdr:cNvPr>
        <xdr:cNvSpPr txBox="1"/>
      </xdr:nvSpPr>
      <xdr:spPr>
        <a:xfrm>
          <a:off x="4686300" y="163219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11354</xdr:rowOff>
    </xdr:from>
    <xdr:to>
      <xdr:col>24</xdr:col>
      <xdr:colOff>114300</xdr:colOff>
      <xdr:row>96</xdr:row>
      <xdr:rowOff>112954</xdr:rowOff>
    </xdr:to>
    <xdr:sp macro="" textlink="">
      <xdr:nvSpPr>
        <xdr:cNvPr id="231" name="フローチャート: 判断 230">
          <a:extLst>
            <a:ext uri="{FF2B5EF4-FFF2-40B4-BE49-F238E27FC236}">
              <a16:creationId xmlns:a16="http://schemas.microsoft.com/office/drawing/2014/main" id="{00000000-0008-0000-0700-0000E7000000}"/>
            </a:ext>
          </a:extLst>
        </xdr:cNvPr>
        <xdr:cNvSpPr/>
      </xdr:nvSpPr>
      <xdr:spPr>
        <a:xfrm>
          <a:off x="4584700" y="16470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31609</xdr:rowOff>
    </xdr:from>
    <xdr:to>
      <xdr:col>19</xdr:col>
      <xdr:colOff>177800</xdr:colOff>
      <xdr:row>96</xdr:row>
      <xdr:rowOff>116849</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2908300" y="16490809"/>
          <a:ext cx="889000" cy="8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29756</xdr:rowOff>
    </xdr:from>
    <xdr:to>
      <xdr:col>20</xdr:col>
      <xdr:colOff>38100</xdr:colOff>
      <xdr:row>96</xdr:row>
      <xdr:rowOff>131356</xdr:rowOff>
    </xdr:to>
    <xdr:sp macro="" textlink="">
      <xdr:nvSpPr>
        <xdr:cNvPr id="233" name="フローチャート: 判断 232">
          <a:extLst>
            <a:ext uri="{FF2B5EF4-FFF2-40B4-BE49-F238E27FC236}">
              <a16:creationId xmlns:a16="http://schemas.microsoft.com/office/drawing/2014/main" id="{00000000-0008-0000-0700-0000E9000000}"/>
            </a:ext>
          </a:extLst>
        </xdr:cNvPr>
        <xdr:cNvSpPr/>
      </xdr:nvSpPr>
      <xdr:spPr>
        <a:xfrm>
          <a:off x="3746500" y="16488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147883</xdr:rowOff>
    </xdr:from>
    <xdr:ext cx="534377" cy="259045"/>
    <xdr:sp macro="" textlink="">
      <xdr:nvSpPr>
        <xdr:cNvPr id="234" name="テキスト ボックス 233">
          <a:extLst>
            <a:ext uri="{FF2B5EF4-FFF2-40B4-BE49-F238E27FC236}">
              <a16:creationId xmlns:a16="http://schemas.microsoft.com/office/drawing/2014/main" id="{00000000-0008-0000-0700-0000EA000000}"/>
            </a:ext>
          </a:extLst>
        </xdr:cNvPr>
        <xdr:cNvSpPr txBox="1"/>
      </xdr:nvSpPr>
      <xdr:spPr>
        <a:xfrm>
          <a:off x="3530111" y="16264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31609</xdr:rowOff>
    </xdr:from>
    <xdr:to>
      <xdr:col>15</xdr:col>
      <xdr:colOff>50800</xdr:colOff>
      <xdr:row>96</xdr:row>
      <xdr:rowOff>96138</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2019300" y="16490809"/>
          <a:ext cx="889000" cy="64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52643</xdr:rowOff>
    </xdr:from>
    <xdr:to>
      <xdr:col>15</xdr:col>
      <xdr:colOff>101600</xdr:colOff>
      <xdr:row>96</xdr:row>
      <xdr:rowOff>154243</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2857500" y="1651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145370</xdr:rowOff>
    </xdr:from>
    <xdr:ext cx="534377" cy="259045"/>
    <xdr:sp macro="" textlink="">
      <xdr:nvSpPr>
        <xdr:cNvPr id="237" name="テキスト ボックス 236">
          <a:extLst>
            <a:ext uri="{FF2B5EF4-FFF2-40B4-BE49-F238E27FC236}">
              <a16:creationId xmlns:a16="http://schemas.microsoft.com/office/drawing/2014/main" id="{00000000-0008-0000-0700-0000ED000000}"/>
            </a:ext>
          </a:extLst>
        </xdr:cNvPr>
        <xdr:cNvSpPr txBox="1"/>
      </xdr:nvSpPr>
      <xdr:spPr>
        <a:xfrm>
          <a:off x="2641111" y="16604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96138</xdr:rowOff>
    </xdr:from>
    <xdr:to>
      <xdr:col>10</xdr:col>
      <xdr:colOff>114300</xdr:colOff>
      <xdr:row>96</xdr:row>
      <xdr:rowOff>99178</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1130300" y="16555338"/>
          <a:ext cx="889000" cy="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38356</xdr:rowOff>
    </xdr:from>
    <xdr:to>
      <xdr:col>10</xdr:col>
      <xdr:colOff>165100</xdr:colOff>
      <xdr:row>96</xdr:row>
      <xdr:rowOff>139956</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1968500" y="16497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156483</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1752111" y="16272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59337</xdr:rowOff>
    </xdr:from>
    <xdr:to>
      <xdr:col>6</xdr:col>
      <xdr:colOff>38100</xdr:colOff>
      <xdr:row>96</xdr:row>
      <xdr:rowOff>160937</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1079500" y="1651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152064</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863111" y="16611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54611</xdr:rowOff>
    </xdr:from>
    <xdr:to>
      <xdr:col>24</xdr:col>
      <xdr:colOff>114300</xdr:colOff>
      <xdr:row>96</xdr:row>
      <xdr:rowOff>156211</xdr:rowOff>
    </xdr:to>
    <xdr:sp macro="" textlink="">
      <xdr:nvSpPr>
        <xdr:cNvPr id="248" name="楕円 247">
          <a:extLst>
            <a:ext uri="{FF2B5EF4-FFF2-40B4-BE49-F238E27FC236}">
              <a16:creationId xmlns:a16="http://schemas.microsoft.com/office/drawing/2014/main" id="{00000000-0008-0000-0700-0000F8000000}"/>
            </a:ext>
          </a:extLst>
        </xdr:cNvPr>
        <xdr:cNvSpPr/>
      </xdr:nvSpPr>
      <xdr:spPr>
        <a:xfrm>
          <a:off x="4584700" y="16513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33038</xdr:rowOff>
    </xdr:from>
    <xdr:ext cx="534377" cy="259045"/>
    <xdr:sp macro="" textlink="">
      <xdr:nvSpPr>
        <xdr:cNvPr id="249" name="衛生費該当値テキスト">
          <a:extLst>
            <a:ext uri="{FF2B5EF4-FFF2-40B4-BE49-F238E27FC236}">
              <a16:creationId xmlns:a16="http://schemas.microsoft.com/office/drawing/2014/main" id="{00000000-0008-0000-0700-0000F9000000}"/>
            </a:ext>
          </a:extLst>
        </xdr:cNvPr>
        <xdr:cNvSpPr txBox="1"/>
      </xdr:nvSpPr>
      <xdr:spPr>
        <a:xfrm>
          <a:off x="4686300" y="16492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66049</xdr:rowOff>
    </xdr:from>
    <xdr:to>
      <xdr:col>20</xdr:col>
      <xdr:colOff>38100</xdr:colOff>
      <xdr:row>96</xdr:row>
      <xdr:rowOff>167649</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3746500" y="16525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158776</xdr:rowOff>
    </xdr:from>
    <xdr:ext cx="534377"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530111" y="16617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152259</xdr:rowOff>
    </xdr:from>
    <xdr:to>
      <xdr:col>15</xdr:col>
      <xdr:colOff>101600</xdr:colOff>
      <xdr:row>96</xdr:row>
      <xdr:rowOff>82409</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2857500" y="16440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98936</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2641111" y="16215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45338</xdr:rowOff>
    </xdr:from>
    <xdr:to>
      <xdr:col>10</xdr:col>
      <xdr:colOff>165100</xdr:colOff>
      <xdr:row>96</xdr:row>
      <xdr:rowOff>146938</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1968500" y="16504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138065</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1752111" y="16597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48378</xdr:rowOff>
    </xdr:from>
    <xdr:to>
      <xdr:col>6</xdr:col>
      <xdr:colOff>38100</xdr:colOff>
      <xdr:row>96</xdr:row>
      <xdr:rowOff>149978</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1079500" y="16507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166505</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863111" y="16282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a:extLst>
            <a:ext uri="{FF2B5EF4-FFF2-40B4-BE49-F238E27FC236}">
              <a16:creationId xmlns:a16="http://schemas.microsoft.com/office/drawing/2014/main" id="{00000000-0008-0000-0700-000002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a:extLst>
            <a:ext uri="{FF2B5EF4-FFF2-40B4-BE49-F238E27FC236}">
              <a16:creationId xmlns:a16="http://schemas.microsoft.com/office/drawing/2014/main" id="{00000000-0008-0000-0700-000003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a:extLst>
            <a:ext uri="{FF2B5EF4-FFF2-40B4-BE49-F238E27FC236}">
              <a16:creationId xmlns:a16="http://schemas.microsoft.com/office/drawing/2014/main" id="{00000000-0008-0000-0700-00000A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a:extLst>
            <a:ext uri="{FF2B5EF4-FFF2-40B4-BE49-F238E27FC236}">
              <a16:creationId xmlns:a16="http://schemas.microsoft.com/office/drawing/2014/main" id="{00000000-0008-0000-0700-00000B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8" name="直線コネクタ 267">
          <a:extLst>
            <a:ext uri="{FF2B5EF4-FFF2-40B4-BE49-F238E27FC236}">
              <a16:creationId xmlns:a16="http://schemas.microsoft.com/office/drawing/2014/main" id="{00000000-0008-0000-0700-00000C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労働費グラフ枠">
          <a:extLst>
            <a:ext uri="{FF2B5EF4-FFF2-40B4-BE49-F238E27FC236}">
              <a16:creationId xmlns:a16="http://schemas.microsoft.com/office/drawing/2014/main" id="{00000000-0008-0000-0700-000016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163475</xdr:rowOff>
    </xdr:from>
    <xdr:to>
      <xdr:col>54</xdr:col>
      <xdr:colOff>189865</xdr:colOff>
      <xdr:row>38</xdr:row>
      <xdr:rowOff>139700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flipV="1">
          <a:off x="10475595" y="5306975"/>
          <a:ext cx="1270" cy="13478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0" name="労働費最小値テキスト">
          <a:extLst>
            <a:ext uri="{FF2B5EF4-FFF2-40B4-BE49-F238E27FC236}">
              <a16:creationId xmlns:a16="http://schemas.microsoft.com/office/drawing/2014/main" id="{00000000-0008-0000-0700-000018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110152</xdr:rowOff>
    </xdr:from>
    <xdr:ext cx="469744" cy="259045"/>
    <xdr:sp macro="" textlink="">
      <xdr:nvSpPr>
        <xdr:cNvPr id="282" name="労働費最大値テキスト">
          <a:extLst>
            <a:ext uri="{FF2B5EF4-FFF2-40B4-BE49-F238E27FC236}">
              <a16:creationId xmlns:a16="http://schemas.microsoft.com/office/drawing/2014/main" id="{00000000-0008-0000-0700-00001A010000}"/>
            </a:ext>
          </a:extLst>
        </xdr:cNvPr>
        <xdr:cNvSpPr txBox="1"/>
      </xdr:nvSpPr>
      <xdr:spPr>
        <a:xfrm>
          <a:off x="10528300" y="5082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2,948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163475</xdr:rowOff>
    </xdr:from>
    <xdr:to>
      <xdr:col>55</xdr:col>
      <xdr:colOff>88900</xdr:colOff>
      <xdr:row>30</xdr:row>
      <xdr:rowOff>163475</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10388600" y="5306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131470</xdr:rowOff>
    </xdr:from>
    <xdr:to>
      <xdr:col>55</xdr:col>
      <xdr:colOff>0</xdr:colOff>
      <xdr:row>38</xdr:row>
      <xdr:rowOff>131928</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9639300" y="6646570"/>
          <a:ext cx="838200"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96232</xdr:rowOff>
    </xdr:from>
    <xdr:ext cx="378565" cy="259045"/>
    <xdr:sp macro="" textlink="">
      <xdr:nvSpPr>
        <xdr:cNvPr id="285" name="労働費平均値テキスト">
          <a:extLst>
            <a:ext uri="{FF2B5EF4-FFF2-40B4-BE49-F238E27FC236}">
              <a16:creationId xmlns:a16="http://schemas.microsoft.com/office/drawing/2014/main" id="{00000000-0008-0000-0700-00001D010000}"/>
            </a:ext>
          </a:extLst>
        </xdr:cNvPr>
        <xdr:cNvSpPr txBox="1"/>
      </xdr:nvSpPr>
      <xdr:spPr>
        <a:xfrm>
          <a:off x="10528300" y="626843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73355</xdr:rowOff>
    </xdr:from>
    <xdr:to>
      <xdr:col>55</xdr:col>
      <xdr:colOff>50800</xdr:colOff>
      <xdr:row>38</xdr:row>
      <xdr:rowOff>3505</xdr:rowOff>
    </xdr:to>
    <xdr:sp macro="" textlink="">
      <xdr:nvSpPr>
        <xdr:cNvPr id="286" name="フローチャート: 判断 285">
          <a:extLst>
            <a:ext uri="{FF2B5EF4-FFF2-40B4-BE49-F238E27FC236}">
              <a16:creationId xmlns:a16="http://schemas.microsoft.com/office/drawing/2014/main" id="{00000000-0008-0000-0700-00001E010000}"/>
            </a:ext>
          </a:extLst>
        </xdr:cNvPr>
        <xdr:cNvSpPr/>
      </xdr:nvSpPr>
      <xdr:spPr>
        <a:xfrm>
          <a:off x="10426700" y="6417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131470</xdr:rowOff>
    </xdr:from>
    <xdr:to>
      <xdr:col>50</xdr:col>
      <xdr:colOff>114300</xdr:colOff>
      <xdr:row>38</xdr:row>
      <xdr:rowOff>131928</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8750300" y="6646570"/>
          <a:ext cx="889000"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28549</xdr:rowOff>
    </xdr:from>
    <xdr:to>
      <xdr:col>50</xdr:col>
      <xdr:colOff>165100</xdr:colOff>
      <xdr:row>37</xdr:row>
      <xdr:rowOff>130149</xdr:rowOff>
    </xdr:to>
    <xdr:sp macro="" textlink="">
      <xdr:nvSpPr>
        <xdr:cNvPr id="288" name="フローチャート: 判断 287">
          <a:extLst>
            <a:ext uri="{FF2B5EF4-FFF2-40B4-BE49-F238E27FC236}">
              <a16:creationId xmlns:a16="http://schemas.microsoft.com/office/drawing/2014/main" id="{00000000-0008-0000-0700-000020010000}"/>
            </a:ext>
          </a:extLst>
        </xdr:cNvPr>
        <xdr:cNvSpPr/>
      </xdr:nvSpPr>
      <xdr:spPr>
        <a:xfrm>
          <a:off x="9588500" y="6372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146676</xdr:rowOff>
    </xdr:from>
    <xdr:ext cx="378565" cy="259045"/>
    <xdr:sp macro="" textlink="">
      <xdr:nvSpPr>
        <xdr:cNvPr id="289" name="テキスト ボックス 288">
          <a:extLst>
            <a:ext uri="{FF2B5EF4-FFF2-40B4-BE49-F238E27FC236}">
              <a16:creationId xmlns:a16="http://schemas.microsoft.com/office/drawing/2014/main" id="{00000000-0008-0000-0700-000021010000}"/>
            </a:ext>
          </a:extLst>
        </xdr:cNvPr>
        <xdr:cNvSpPr txBox="1"/>
      </xdr:nvSpPr>
      <xdr:spPr>
        <a:xfrm>
          <a:off x="9450017" y="61474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131928</xdr:rowOff>
    </xdr:from>
    <xdr:to>
      <xdr:col>45</xdr:col>
      <xdr:colOff>177800</xdr:colOff>
      <xdr:row>38</xdr:row>
      <xdr:rowOff>131928</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7861300" y="66470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21234</xdr:rowOff>
    </xdr:from>
    <xdr:to>
      <xdr:col>46</xdr:col>
      <xdr:colOff>38100</xdr:colOff>
      <xdr:row>37</xdr:row>
      <xdr:rowOff>122834</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8699500" y="6364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139361</xdr:rowOff>
    </xdr:from>
    <xdr:ext cx="378565" cy="259045"/>
    <xdr:sp macro="" textlink="">
      <xdr:nvSpPr>
        <xdr:cNvPr id="292" name="テキスト ボックス 291">
          <a:extLst>
            <a:ext uri="{FF2B5EF4-FFF2-40B4-BE49-F238E27FC236}">
              <a16:creationId xmlns:a16="http://schemas.microsoft.com/office/drawing/2014/main" id="{00000000-0008-0000-0700-000024010000}"/>
            </a:ext>
          </a:extLst>
        </xdr:cNvPr>
        <xdr:cNvSpPr txBox="1"/>
      </xdr:nvSpPr>
      <xdr:spPr>
        <a:xfrm>
          <a:off x="8561017" y="61401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131928</xdr:rowOff>
    </xdr:from>
    <xdr:to>
      <xdr:col>41</xdr:col>
      <xdr:colOff>50800</xdr:colOff>
      <xdr:row>38</xdr:row>
      <xdr:rowOff>132385</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flipV="1">
          <a:off x="6972300" y="6647028"/>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167538</xdr:rowOff>
    </xdr:from>
    <xdr:to>
      <xdr:col>41</xdr:col>
      <xdr:colOff>101600</xdr:colOff>
      <xdr:row>37</xdr:row>
      <xdr:rowOff>97688</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7810500" y="6339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114215</xdr:rowOff>
    </xdr:from>
    <xdr:ext cx="378565"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7672017" y="61149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40437</xdr:rowOff>
    </xdr:from>
    <xdr:to>
      <xdr:col>36</xdr:col>
      <xdr:colOff>165100</xdr:colOff>
      <xdr:row>37</xdr:row>
      <xdr:rowOff>142037</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6921500" y="6384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158564</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6783017" y="61593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81128</xdr:rowOff>
    </xdr:from>
    <xdr:to>
      <xdr:col>55</xdr:col>
      <xdr:colOff>50800</xdr:colOff>
      <xdr:row>39</xdr:row>
      <xdr:rowOff>11278</xdr:rowOff>
    </xdr:to>
    <xdr:sp macro="" textlink="">
      <xdr:nvSpPr>
        <xdr:cNvPr id="303" name="楕円 302">
          <a:extLst>
            <a:ext uri="{FF2B5EF4-FFF2-40B4-BE49-F238E27FC236}">
              <a16:creationId xmlns:a16="http://schemas.microsoft.com/office/drawing/2014/main" id="{00000000-0008-0000-0700-00002F010000}"/>
            </a:ext>
          </a:extLst>
        </xdr:cNvPr>
        <xdr:cNvSpPr/>
      </xdr:nvSpPr>
      <xdr:spPr>
        <a:xfrm>
          <a:off x="10426700" y="6596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167505</xdr:rowOff>
    </xdr:from>
    <xdr:ext cx="313932" cy="259045"/>
    <xdr:sp macro="" textlink="">
      <xdr:nvSpPr>
        <xdr:cNvPr id="304" name="労働費該当値テキスト">
          <a:extLst>
            <a:ext uri="{FF2B5EF4-FFF2-40B4-BE49-F238E27FC236}">
              <a16:creationId xmlns:a16="http://schemas.microsoft.com/office/drawing/2014/main" id="{00000000-0008-0000-0700-000030010000}"/>
            </a:ext>
          </a:extLst>
        </xdr:cNvPr>
        <xdr:cNvSpPr txBox="1"/>
      </xdr:nvSpPr>
      <xdr:spPr>
        <a:xfrm>
          <a:off x="10528300" y="65111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80670</xdr:rowOff>
    </xdr:from>
    <xdr:to>
      <xdr:col>50</xdr:col>
      <xdr:colOff>165100</xdr:colOff>
      <xdr:row>39</xdr:row>
      <xdr:rowOff>10820</xdr:rowOff>
    </xdr:to>
    <xdr:sp macro="" textlink="">
      <xdr:nvSpPr>
        <xdr:cNvPr id="305" name="楕円 304">
          <a:extLst>
            <a:ext uri="{FF2B5EF4-FFF2-40B4-BE49-F238E27FC236}">
              <a16:creationId xmlns:a16="http://schemas.microsoft.com/office/drawing/2014/main" id="{00000000-0008-0000-0700-000031010000}"/>
            </a:ext>
          </a:extLst>
        </xdr:cNvPr>
        <xdr:cNvSpPr/>
      </xdr:nvSpPr>
      <xdr:spPr>
        <a:xfrm>
          <a:off x="9588500" y="6595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39</xdr:row>
      <xdr:rowOff>1947</xdr:rowOff>
    </xdr:from>
    <xdr:ext cx="313932"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482333" y="668849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81128</xdr:rowOff>
    </xdr:from>
    <xdr:to>
      <xdr:col>46</xdr:col>
      <xdr:colOff>38100</xdr:colOff>
      <xdr:row>39</xdr:row>
      <xdr:rowOff>11278</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8699500" y="6596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39</xdr:row>
      <xdr:rowOff>2405</xdr:rowOff>
    </xdr:from>
    <xdr:ext cx="313932"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93333" y="66889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81128</xdr:rowOff>
    </xdr:from>
    <xdr:to>
      <xdr:col>41</xdr:col>
      <xdr:colOff>101600</xdr:colOff>
      <xdr:row>39</xdr:row>
      <xdr:rowOff>11278</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7810500" y="6596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39</xdr:row>
      <xdr:rowOff>2405</xdr:rowOff>
    </xdr:from>
    <xdr:ext cx="313932"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7704333" y="66889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81585</xdr:rowOff>
    </xdr:from>
    <xdr:to>
      <xdr:col>36</xdr:col>
      <xdr:colOff>165100</xdr:colOff>
      <xdr:row>39</xdr:row>
      <xdr:rowOff>11735</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6921500" y="6596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147833</xdr:colOff>
      <xdr:row>39</xdr:row>
      <xdr:rowOff>2862</xdr:rowOff>
    </xdr:from>
    <xdr:ext cx="313932"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6815333" y="66894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a:extLst>
            <a:ext uri="{FF2B5EF4-FFF2-40B4-BE49-F238E27FC236}">
              <a16:creationId xmlns:a16="http://schemas.microsoft.com/office/drawing/2014/main" id="{00000000-0008-0000-0700-000039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a:extLst>
            <a:ext uri="{FF2B5EF4-FFF2-40B4-BE49-F238E27FC236}">
              <a16:creationId xmlns:a16="http://schemas.microsoft.com/office/drawing/2014/main" id="{00000000-0008-0000-0700-00003A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a:extLst>
            <a:ext uri="{FF2B5EF4-FFF2-40B4-BE49-F238E27FC236}">
              <a16:creationId xmlns:a16="http://schemas.microsoft.com/office/drawing/2014/main" id="{00000000-0008-0000-0700-00003B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a:extLst>
            <a:ext uri="{FF2B5EF4-FFF2-40B4-BE49-F238E27FC236}">
              <a16:creationId xmlns:a16="http://schemas.microsoft.com/office/drawing/2014/main" id="{00000000-0008-0000-0700-000042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3" name="直線コネクタ 322">
          <a:extLst>
            <a:ext uri="{FF2B5EF4-FFF2-40B4-BE49-F238E27FC236}">
              <a16:creationId xmlns:a16="http://schemas.microsoft.com/office/drawing/2014/main" id="{00000000-0008-0000-0700-000043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3" name="農林水産業費グラフ枠">
          <a:extLst>
            <a:ext uri="{FF2B5EF4-FFF2-40B4-BE49-F238E27FC236}">
              <a16:creationId xmlns:a16="http://schemas.microsoft.com/office/drawing/2014/main" id="{00000000-0008-0000-0700-00004D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97738</xdr:rowOff>
    </xdr:from>
    <xdr:to>
      <xdr:col>54</xdr:col>
      <xdr:colOff>189865</xdr:colOff>
      <xdr:row>58</xdr:row>
      <xdr:rowOff>69218</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flipV="1">
          <a:off x="10475595" y="8670238"/>
          <a:ext cx="1270" cy="1343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73045</xdr:rowOff>
    </xdr:from>
    <xdr:ext cx="534377" cy="259045"/>
    <xdr:sp macro="" textlink="">
      <xdr:nvSpPr>
        <xdr:cNvPr id="335" name="農林水産業費最小値テキスト">
          <a:extLst>
            <a:ext uri="{FF2B5EF4-FFF2-40B4-BE49-F238E27FC236}">
              <a16:creationId xmlns:a16="http://schemas.microsoft.com/office/drawing/2014/main" id="{00000000-0008-0000-0700-00004F010000}"/>
            </a:ext>
          </a:extLst>
        </xdr:cNvPr>
        <xdr:cNvSpPr txBox="1"/>
      </xdr:nvSpPr>
      <xdr:spPr>
        <a:xfrm>
          <a:off x="10528300" y="10017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69218</xdr:rowOff>
    </xdr:from>
    <xdr:to>
      <xdr:col>55</xdr:col>
      <xdr:colOff>88900</xdr:colOff>
      <xdr:row>58</xdr:row>
      <xdr:rowOff>69218</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10388600" y="10013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44415</xdr:rowOff>
    </xdr:from>
    <xdr:ext cx="599010" cy="259045"/>
    <xdr:sp macro="" textlink="">
      <xdr:nvSpPr>
        <xdr:cNvPr id="337" name="農林水産業費最大値テキスト">
          <a:extLst>
            <a:ext uri="{FF2B5EF4-FFF2-40B4-BE49-F238E27FC236}">
              <a16:creationId xmlns:a16="http://schemas.microsoft.com/office/drawing/2014/main" id="{00000000-0008-0000-0700-000051010000}"/>
            </a:ext>
          </a:extLst>
        </xdr:cNvPr>
        <xdr:cNvSpPr txBox="1"/>
      </xdr:nvSpPr>
      <xdr:spPr>
        <a:xfrm>
          <a:off x="10528300" y="8445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309,178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97738</xdr:rowOff>
    </xdr:from>
    <xdr:to>
      <xdr:col>55</xdr:col>
      <xdr:colOff>88900</xdr:colOff>
      <xdr:row>50</xdr:row>
      <xdr:rowOff>97738</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10388600" y="8670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41315</xdr:rowOff>
    </xdr:from>
    <xdr:to>
      <xdr:col>55</xdr:col>
      <xdr:colOff>0</xdr:colOff>
      <xdr:row>56</xdr:row>
      <xdr:rowOff>73964</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flipV="1">
          <a:off x="9639300" y="9642515"/>
          <a:ext cx="838200" cy="32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166564</xdr:rowOff>
    </xdr:from>
    <xdr:ext cx="599010" cy="259045"/>
    <xdr:sp macro="" textlink="">
      <xdr:nvSpPr>
        <xdr:cNvPr id="340" name="農林水産業費平均値テキスト">
          <a:extLst>
            <a:ext uri="{FF2B5EF4-FFF2-40B4-BE49-F238E27FC236}">
              <a16:creationId xmlns:a16="http://schemas.microsoft.com/office/drawing/2014/main" id="{00000000-0008-0000-0700-000054010000}"/>
            </a:ext>
          </a:extLst>
        </xdr:cNvPr>
        <xdr:cNvSpPr txBox="1"/>
      </xdr:nvSpPr>
      <xdr:spPr>
        <a:xfrm>
          <a:off x="10528300" y="942486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143687</xdr:rowOff>
    </xdr:from>
    <xdr:to>
      <xdr:col>55</xdr:col>
      <xdr:colOff>50800</xdr:colOff>
      <xdr:row>56</xdr:row>
      <xdr:rowOff>73837</xdr:rowOff>
    </xdr:to>
    <xdr:sp macro="" textlink="">
      <xdr:nvSpPr>
        <xdr:cNvPr id="341" name="フローチャート: 判断 340">
          <a:extLst>
            <a:ext uri="{FF2B5EF4-FFF2-40B4-BE49-F238E27FC236}">
              <a16:creationId xmlns:a16="http://schemas.microsoft.com/office/drawing/2014/main" id="{00000000-0008-0000-0700-000055010000}"/>
            </a:ext>
          </a:extLst>
        </xdr:cNvPr>
        <xdr:cNvSpPr/>
      </xdr:nvSpPr>
      <xdr:spPr>
        <a:xfrm>
          <a:off x="10426700" y="9573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73721</xdr:rowOff>
    </xdr:from>
    <xdr:to>
      <xdr:col>50</xdr:col>
      <xdr:colOff>114300</xdr:colOff>
      <xdr:row>56</xdr:row>
      <xdr:rowOff>73964</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8750300" y="9674921"/>
          <a:ext cx="889000" cy="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121224</xdr:rowOff>
    </xdr:from>
    <xdr:to>
      <xdr:col>50</xdr:col>
      <xdr:colOff>165100</xdr:colOff>
      <xdr:row>56</xdr:row>
      <xdr:rowOff>51374</xdr:rowOff>
    </xdr:to>
    <xdr:sp macro="" textlink="">
      <xdr:nvSpPr>
        <xdr:cNvPr id="343" name="フローチャート: 判断 342">
          <a:extLst>
            <a:ext uri="{FF2B5EF4-FFF2-40B4-BE49-F238E27FC236}">
              <a16:creationId xmlns:a16="http://schemas.microsoft.com/office/drawing/2014/main" id="{00000000-0008-0000-0700-000057010000}"/>
            </a:ext>
          </a:extLst>
        </xdr:cNvPr>
        <xdr:cNvSpPr/>
      </xdr:nvSpPr>
      <xdr:spPr>
        <a:xfrm>
          <a:off x="9588500" y="9550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54</xdr:row>
      <xdr:rowOff>67901</xdr:rowOff>
    </xdr:from>
    <xdr:ext cx="599010" cy="259045"/>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9339795" y="93262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98863</xdr:rowOff>
    </xdr:from>
    <xdr:to>
      <xdr:col>45</xdr:col>
      <xdr:colOff>177800</xdr:colOff>
      <xdr:row>56</xdr:row>
      <xdr:rowOff>73721</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7861300" y="9528613"/>
          <a:ext cx="889000" cy="146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148350</xdr:rowOff>
    </xdr:from>
    <xdr:to>
      <xdr:col>46</xdr:col>
      <xdr:colOff>38100</xdr:colOff>
      <xdr:row>56</xdr:row>
      <xdr:rowOff>78500</xdr:rowOff>
    </xdr:to>
    <xdr:sp macro="" textlink="">
      <xdr:nvSpPr>
        <xdr:cNvPr id="346" name="フローチャート: 判断 345">
          <a:extLst>
            <a:ext uri="{FF2B5EF4-FFF2-40B4-BE49-F238E27FC236}">
              <a16:creationId xmlns:a16="http://schemas.microsoft.com/office/drawing/2014/main" id="{00000000-0008-0000-0700-00005A010000}"/>
            </a:ext>
          </a:extLst>
        </xdr:cNvPr>
        <xdr:cNvSpPr/>
      </xdr:nvSpPr>
      <xdr:spPr>
        <a:xfrm>
          <a:off x="8699500" y="957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95027</xdr:rowOff>
    </xdr:from>
    <xdr:ext cx="534377" cy="259045"/>
    <xdr:sp macro="" textlink="">
      <xdr:nvSpPr>
        <xdr:cNvPr id="347" name="テキスト ボックス 346">
          <a:extLst>
            <a:ext uri="{FF2B5EF4-FFF2-40B4-BE49-F238E27FC236}">
              <a16:creationId xmlns:a16="http://schemas.microsoft.com/office/drawing/2014/main" id="{00000000-0008-0000-0700-00005B010000}"/>
            </a:ext>
          </a:extLst>
        </xdr:cNvPr>
        <xdr:cNvSpPr txBox="1"/>
      </xdr:nvSpPr>
      <xdr:spPr>
        <a:xfrm>
          <a:off x="8483111" y="9353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98863</xdr:rowOff>
    </xdr:from>
    <xdr:to>
      <xdr:col>41</xdr:col>
      <xdr:colOff>50800</xdr:colOff>
      <xdr:row>56</xdr:row>
      <xdr:rowOff>138086</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6972300" y="9528613"/>
          <a:ext cx="889000" cy="210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46495</xdr:rowOff>
    </xdr:from>
    <xdr:to>
      <xdr:col>41</xdr:col>
      <xdr:colOff>101600</xdr:colOff>
      <xdr:row>55</xdr:row>
      <xdr:rowOff>148095</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7810500" y="9476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53</xdr:row>
      <xdr:rowOff>164622</xdr:rowOff>
    </xdr:from>
    <xdr:ext cx="599010"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7561795" y="92514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153936</xdr:rowOff>
    </xdr:from>
    <xdr:to>
      <xdr:col>36</xdr:col>
      <xdr:colOff>165100</xdr:colOff>
      <xdr:row>56</xdr:row>
      <xdr:rowOff>84086</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6921500" y="958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100613</xdr:rowOff>
    </xdr:from>
    <xdr:ext cx="534377"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6705111" y="9358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161965</xdr:rowOff>
    </xdr:from>
    <xdr:to>
      <xdr:col>55</xdr:col>
      <xdr:colOff>50800</xdr:colOff>
      <xdr:row>56</xdr:row>
      <xdr:rowOff>92115</xdr:rowOff>
    </xdr:to>
    <xdr:sp macro="" textlink="">
      <xdr:nvSpPr>
        <xdr:cNvPr id="358" name="楕円 357">
          <a:extLst>
            <a:ext uri="{FF2B5EF4-FFF2-40B4-BE49-F238E27FC236}">
              <a16:creationId xmlns:a16="http://schemas.microsoft.com/office/drawing/2014/main" id="{00000000-0008-0000-0700-000066010000}"/>
            </a:ext>
          </a:extLst>
        </xdr:cNvPr>
        <xdr:cNvSpPr/>
      </xdr:nvSpPr>
      <xdr:spPr>
        <a:xfrm>
          <a:off x="10426700" y="9591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140392</xdr:rowOff>
    </xdr:from>
    <xdr:ext cx="534377" cy="259045"/>
    <xdr:sp macro="" textlink="">
      <xdr:nvSpPr>
        <xdr:cNvPr id="359" name="農林水産業費該当値テキスト">
          <a:extLst>
            <a:ext uri="{FF2B5EF4-FFF2-40B4-BE49-F238E27FC236}">
              <a16:creationId xmlns:a16="http://schemas.microsoft.com/office/drawing/2014/main" id="{00000000-0008-0000-0700-000067010000}"/>
            </a:ext>
          </a:extLst>
        </xdr:cNvPr>
        <xdr:cNvSpPr txBox="1"/>
      </xdr:nvSpPr>
      <xdr:spPr>
        <a:xfrm>
          <a:off x="10528300" y="9570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23164</xdr:rowOff>
    </xdr:from>
    <xdr:to>
      <xdr:col>50</xdr:col>
      <xdr:colOff>165100</xdr:colOff>
      <xdr:row>56</xdr:row>
      <xdr:rowOff>124764</xdr:rowOff>
    </xdr:to>
    <xdr:sp macro="" textlink="">
      <xdr:nvSpPr>
        <xdr:cNvPr id="360" name="楕円 359">
          <a:extLst>
            <a:ext uri="{FF2B5EF4-FFF2-40B4-BE49-F238E27FC236}">
              <a16:creationId xmlns:a16="http://schemas.microsoft.com/office/drawing/2014/main" id="{00000000-0008-0000-0700-000068010000}"/>
            </a:ext>
          </a:extLst>
        </xdr:cNvPr>
        <xdr:cNvSpPr/>
      </xdr:nvSpPr>
      <xdr:spPr>
        <a:xfrm>
          <a:off x="9588500" y="962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115891</xdr:rowOff>
    </xdr:from>
    <xdr:ext cx="534377"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9372111" y="9717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22921</xdr:rowOff>
    </xdr:from>
    <xdr:to>
      <xdr:col>46</xdr:col>
      <xdr:colOff>38100</xdr:colOff>
      <xdr:row>56</xdr:row>
      <xdr:rowOff>124521</xdr:rowOff>
    </xdr:to>
    <xdr:sp macro="" textlink="">
      <xdr:nvSpPr>
        <xdr:cNvPr id="362" name="楕円 361">
          <a:extLst>
            <a:ext uri="{FF2B5EF4-FFF2-40B4-BE49-F238E27FC236}">
              <a16:creationId xmlns:a16="http://schemas.microsoft.com/office/drawing/2014/main" id="{00000000-0008-0000-0700-00006A010000}"/>
            </a:ext>
          </a:extLst>
        </xdr:cNvPr>
        <xdr:cNvSpPr/>
      </xdr:nvSpPr>
      <xdr:spPr>
        <a:xfrm>
          <a:off x="8699500" y="9624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115648</xdr:rowOff>
    </xdr:from>
    <xdr:ext cx="534377"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483111" y="9716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48063</xdr:rowOff>
    </xdr:from>
    <xdr:to>
      <xdr:col>41</xdr:col>
      <xdr:colOff>101600</xdr:colOff>
      <xdr:row>55</xdr:row>
      <xdr:rowOff>149663</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7810500" y="9477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140790</xdr:rowOff>
    </xdr:from>
    <xdr:ext cx="59901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561795" y="95705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87286</xdr:rowOff>
    </xdr:from>
    <xdr:to>
      <xdr:col>36</xdr:col>
      <xdr:colOff>165100</xdr:colOff>
      <xdr:row>57</xdr:row>
      <xdr:rowOff>17436</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6921500" y="9688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8563</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05111" y="9781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8" name="正方形/長方形 367">
          <a:extLst>
            <a:ext uri="{FF2B5EF4-FFF2-40B4-BE49-F238E27FC236}">
              <a16:creationId xmlns:a16="http://schemas.microsoft.com/office/drawing/2014/main" id="{00000000-0008-0000-0700-000070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9" name="正方形/長方形 368">
          <a:extLst>
            <a:ext uri="{FF2B5EF4-FFF2-40B4-BE49-F238E27FC236}">
              <a16:creationId xmlns:a16="http://schemas.microsoft.com/office/drawing/2014/main" id="{00000000-0008-0000-0700-000071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0" name="正方形/長方形 369">
          <a:extLst>
            <a:ext uri="{FF2B5EF4-FFF2-40B4-BE49-F238E27FC236}">
              <a16:creationId xmlns:a16="http://schemas.microsoft.com/office/drawing/2014/main" id="{00000000-0008-0000-0700-000072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1" name="正方形/長方形 370">
          <a:extLst>
            <a:ext uri="{FF2B5EF4-FFF2-40B4-BE49-F238E27FC236}">
              <a16:creationId xmlns:a16="http://schemas.microsoft.com/office/drawing/2014/main" id="{00000000-0008-0000-0700-000073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7" name="直線コネクタ 376">
          <a:extLst>
            <a:ext uri="{FF2B5EF4-FFF2-40B4-BE49-F238E27FC236}">
              <a16:creationId xmlns:a16="http://schemas.microsoft.com/office/drawing/2014/main" id="{00000000-0008-0000-0700-000079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78" name="直線コネクタ 377">
          <a:extLst>
            <a:ext uri="{FF2B5EF4-FFF2-40B4-BE49-F238E27FC236}">
              <a16:creationId xmlns:a16="http://schemas.microsoft.com/office/drawing/2014/main" id="{00000000-0008-0000-0700-00007A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0" name="直線コネクタ 379">
          <a:extLst>
            <a:ext uri="{FF2B5EF4-FFF2-40B4-BE49-F238E27FC236}">
              <a16:creationId xmlns:a16="http://schemas.microsoft.com/office/drawing/2014/main" id="{00000000-0008-0000-0700-00007C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88" name="商工費グラフ枠">
          <a:extLst>
            <a:ext uri="{FF2B5EF4-FFF2-40B4-BE49-F238E27FC236}">
              <a16:creationId xmlns:a16="http://schemas.microsoft.com/office/drawing/2014/main" id="{00000000-0008-0000-0700-000084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32825</xdr:rowOff>
    </xdr:from>
    <xdr:to>
      <xdr:col>54</xdr:col>
      <xdr:colOff>189865</xdr:colOff>
      <xdr:row>78</xdr:row>
      <xdr:rowOff>121695</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flipV="1">
          <a:off x="10475595" y="12034325"/>
          <a:ext cx="1270" cy="1460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125522</xdr:rowOff>
    </xdr:from>
    <xdr:ext cx="469744" cy="259045"/>
    <xdr:sp macro="" textlink="">
      <xdr:nvSpPr>
        <xdr:cNvPr id="390" name="商工費最小値テキスト">
          <a:extLst>
            <a:ext uri="{FF2B5EF4-FFF2-40B4-BE49-F238E27FC236}">
              <a16:creationId xmlns:a16="http://schemas.microsoft.com/office/drawing/2014/main" id="{00000000-0008-0000-0700-000086010000}"/>
            </a:ext>
          </a:extLst>
        </xdr:cNvPr>
        <xdr:cNvSpPr txBox="1"/>
      </xdr:nvSpPr>
      <xdr:spPr>
        <a:xfrm>
          <a:off x="10528300" y="13498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121695</xdr:rowOff>
    </xdr:from>
    <xdr:to>
      <xdr:col>55</xdr:col>
      <xdr:colOff>88900</xdr:colOff>
      <xdr:row>78</xdr:row>
      <xdr:rowOff>121695</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10388600" y="13494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150952</xdr:rowOff>
    </xdr:from>
    <xdr:ext cx="599010" cy="259045"/>
    <xdr:sp macro="" textlink="">
      <xdr:nvSpPr>
        <xdr:cNvPr id="392" name="商工費最大値テキスト">
          <a:extLst>
            <a:ext uri="{FF2B5EF4-FFF2-40B4-BE49-F238E27FC236}">
              <a16:creationId xmlns:a16="http://schemas.microsoft.com/office/drawing/2014/main" id="{00000000-0008-0000-0700-000088010000}"/>
            </a:ext>
          </a:extLst>
        </xdr:cNvPr>
        <xdr:cNvSpPr txBox="1"/>
      </xdr:nvSpPr>
      <xdr:spPr>
        <a:xfrm>
          <a:off x="10528300" y="11809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161,688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32825</xdr:rowOff>
    </xdr:from>
    <xdr:to>
      <xdr:col>55</xdr:col>
      <xdr:colOff>88900</xdr:colOff>
      <xdr:row>70</xdr:row>
      <xdr:rowOff>32825</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10388600" y="12034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73</xdr:row>
      <xdr:rowOff>116922</xdr:rowOff>
    </xdr:from>
    <xdr:to>
      <xdr:col>55</xdr:col>
      <xdr:colOff>0</xdr:colOff>
      <xdr:row>75</xdr:row>
      <xdr:rowOff>17079</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flipV="1">
          <a:off x="9639300" y="12632772"/>
          <a:ext cx="838200" cy="243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152778</xdr:rowOff>
    </xdr:from>
    <xdr:ext cx="534377" cy="259045"/>
    <xdr:sp macro="" textlink="">
      <xdr:nvSpPr>
        <xdr:cNvPr id="395" name="商工費平均値テキスト">
          <a:extLst>
            <a:ext uri="{FF2B5EF4-FFF2-40B4-BE49-F238E27FC236}">
              <a16:creationId xmlns:a16="http://schemas.microsoft.com/office/drawing/2014/main" id="{00000000-0008-0000-0700-00008B010000}"/>
            </a:ext>
          </a:extLst>
        </xdr:cNvPr>
        <xdr:cNvSpPr txBox="1"/>
      </xdr:nvSpPr>
      <xdr:spPr>
        <a:xfrm>
          <a:off x="10528300" y="130115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2901</xdr:rowOff>
    </xdr:from>
    <xdr:to>
      <xdr:col>55</xdr:col>
      <xdr:colOff>50800</xdr:colOff>
      <xdr:row>76</xdr:row>
      <xdr:rowOff>104501</xdr:rowOff>
    </xdr:to>
    <xdr:sp macro="" textlink="">
      <xdr:nvSpPr>
        <xdr:cNvPr id="396" name="フローチャート: 判断 395">
          <a:extLst>
            <a:ext uri="{FF2B5EF4-FFF2-40B4-BE49-F238E27FC236}">
              <a16:creationId xmlns:a16="http://schemas.microsoft.com/office/drawing/2014/main" id="{00000000-0008-0000-0700-00008C010000}"/>
            </a:ext>
          </a:extLst>
        </xdr:cNvPr>
        <xdr:cNvSpPr/>
      </xdr:nvSpPr>
      <xdr:spPr>
        <a:xfrm>
          <a:off x="10426700" y="13033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17079</xdr:rowOff>
    </xdr:from>
    <xdr:to>
      <xdr:col>50</xdr:col>
      <xdr:colOff>114300</xdr:colOff>
      <xdr:row>77</xdr:row>
      <xdr:rowOff>76890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flipV="1">
          <a:off x="8750300" y="12875829"/>
          <a:ext cx="889000" cy="402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3787</xdr:rowOff>
    </xdr:from>
    <xdr:to>
      <xdr:col>50</xdr:col>
      <xdr:colOff>165100</xdr:colOff>
      <xdr:row>77</xdr:row>
      <xdr:rowOff>105387</xdr:rowOff>
    </xdr:to>
    <xdr:sp macro="" textlink="">
      <xdr:nvSpPr>
        <xdr:cNvPr id="398" name="フローチャート: 判断 397">
          <a:extLst>
            <a:ext uri="{FF2B5EF4-FFF2-40B4-BE49-F238E27FC236}">
              <a16:creationId xmlns:a16="http://schemas.microsoft.com/office/drawing/2014/main" id="{00000000-0008-0000-0700-00008E010000}"/>
            </a:ext>
          </a:extLst>
        </xdr:cNvPr>
        <xdr:cNvSpPr/>
      </xdr:nvSpPr>
      <xdr:spPr>
        <a:xfrm>
          <a:off x="9588500" y="13205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96514</xdr:rowOff>
    </xdr:from>
    <xdr:ext cx="534377"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9372111" y="13298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76890</xdr:rowOff>
    </xdr:from>
    <xdr:to>
      <xdr:col>45</xdr:col>
      <xdr:colOff>177800</xdr:colOff>
      <xdr:row>77</xdr:row>
      <xdr:rowOff>89746</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flipV="1">
          <a:off x="7861300" y="13278540"/>
          <a:ext cx="889000" cy="12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7674</xdr:rowOff>
    </xdr:from>
    <xdr:to>
      <xdr:col>46</xdr:col>
      <xdr:colOff>38100</xdr:colOff>
      <xdr:row>77</xdr:row>
      <xdr:rowOff>109274</xdr:rowOff>
    </xdr:to>
    <xdr:sp macro="" textlink="">
      <xdr:nvSpPr>
        <xdr:cNvPr id="401" name="フローチャート: 判断 400">
          <a:extLst>
            <a:ext uri="{FF2B5EF4-FFF2-40B4-BE49-F238E27FC236}">
              <a16:creationId xmlns:a16="http://schemas.microsoft.com/office/drawing/2014/main" id="{00000000-0008-0000-0700-000091010000}"/>
            </a:ext>
          </a:extLst>
        </xdr:cNvPr>
        <xdr:cNvSpPr/>
      </xdr:nvSpPr>
      <xdr:spPr>
        <a:xfrm>
          <a:off x="8699500" y="13209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125801</xdr:rowOff>
    </xdr:from>
    <xdr:ext cx="534377" cy="259045"/>
    <xdr:sp macro="" textlink="">
      <xdr:nvSpPr>
        <xdr:cNvPr id="402" name="テキスト ボックス 401">
          <a:extLst>
            <a:ext uri="{FF2B5EF4-FFF2-40B4-BE49-F238E27FC236}">
              <a16:creationId xmlns:a16="http://schemas.microsoft.com/office/drawing/2014/main" id="{00000000-0008-0000-0700-000092010000}"/>
            </a:ext>
          </a:extLst>
        </xdr:cNvPr>
        <xdr:cNvSpPr txBox="1"/>
      </xdr:nvSpPr>
      <xdr:spPr>
        <a:xfrm>
          <a:off x="8483111" y="12984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21431</xdr:rowOff>
    </xdr:from>
    <xdr:to>
      <xdr:col>41</xdr:col>
      <xdr:colOff>50800</xdr:colOff>
      <xdr:row>77</xdr:row>
      <xdr:rowOff>89746</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6972300" y="13223081"/>
          <a:ext cx="889000" cy="68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7803</xdr:rowOff>
    </xdr:from>
    <xdr:to>
      <xdr:col>41</xdr:col>
      <xdr:colOff>101600</xdr:colOff>
      <xdr:row>77</xdr:row>
      <xdr:rowOff>109403</xdr:rowOff>
    </xdr:to>
    <xdr:sp macro="" textlink="">
      <xdr:nvSpPr>
        <xdr:cNvPr id="404" name="フローチャート: 判断 403">
          <a:extLst>
            <a:ext uri="{FF2B5EF4-FFF2-40B4-BE49-F238E27FC236}">
              <a16:creationId xmlns:a16="http://schemas.microsoft.com/office/drawing/2014/main" id="{00000000-0008-0000-0700-000094010000}"/>
            </a:ext>
          </a:extLst>
        </xdr:cNvPr>
        <xdr:cNvSpPr/>
      </xdr:nvSpPr>
      <xdr:spPr>
        <a:xfrm>
          <a:off x="7810500" y="13209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125930</xdr:rowOff>
    </xdr:from>
    <xdr:ext cx="534377" cy="259045"/>
    <xdr:sp macro="" textlink="">
      <xdr:nvSpPr>
        <xdr:cNvPr id="405" name="テキスト ボックス 404">
          <a:extLst>
            <a:ext uri="{FF2B5EF4-FFF2-40B4-BE49-F238E27FC236}">
              <a16:creationId xmlns:a16="http://schemas.microsoft.com/office/drawing/2014/main" id="{00000000-0008-0000-0700-000095010000}"/>
            </a:ext>
          </a:extLst>
        </xdr:cNvPr>
        <xdr:cNvSpPr txBox="1"/>
      </xdr:nvSpPr>
      <xdr:spPr>
        <a:xfrm>
          <a:off x="7594111" y="12984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2408</xdr:rowOff>
    </xdr:from>
    <xdr:to>
      <xdr:col>36</xdr:col>
      <xdr:colOff>165100</xdr:colOff>
      <xdr:row>77</xdr:row>
      <xdr:rowOff>104008</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6921500" y="13204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95135</xdr:rowOff>
    </xdr:from>
    <xdr:ext cx="534377"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6705111" y="13296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8" name="テキスト ボックス 407">
          <a:extLst>
            <a:ext uri="{FF2B5EF4-FFF2-40B4-BE49-F238E27FC236}">
              <a16:creationId xmlns:a16="http://schemas.microsoft.com/office/drawing/2014/main" id="{00000000-0008-0000-0700-000098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73</xdr:row>
      <xdr:rowOff>66122</xdr:rowOff>
    </xdr:from>
    <xdr:to>
      <xdr:col>55</xdr:col>
      <xdr:colOff>50800</xdr:colOff>
      <xdr:row>73</xdr:row>
      <xdr:rowOff>167722</xdr:rowOff>
    </xdr:to>
    <xdr:sp macro="" textlink="">
      <xdr:nvSpPr>
        <xdr:cNvPr id="413" name="楕円 412">
          <a:extLst>
            <a:ext uri="{FF2B5EF4-FFF2-40B4-BE49-F238E27FC236}">
              <a16:creationId xmlns:a16="http://schemas.microsoft.com/office/drawing/2014/main" id="{00000000-0008-0000-0700-00009D010000}"/>
            </a:ext>
          </a:extLst>
        </xdr:cNvPr>
        <xdr:cNvSpPr/>
      </xdr:nvSpPr>
      <xdr:spPr>
        <a:xfrm>
          <a:off x="10426700" y="12581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72</xdr:row>
      <xdr:rowOff>88999</xdr:rowOff>
    </xdr:from>
    <xdr:ext cx="534377" cy="259045"/>
    <xdr:sp macro="" textlink="">
      <xdr:nvSpPr>
        <xdr:cNvPr id="414" name="商工費該当値テキスト">
          <a:extLst>
            <a:ext uri="{FF2B5EF4-FFF2-40B4-BE49-F238E27FC236}">
              <a16:creationId xmlns:a16="http://schemas.microsoft.com/office/drawing/2014/main" id="{00000000-0008-0000-0700-00009E010000}"/>
            </a:ext>
          </a:extLst>
        </xdr:cNvPr>
        <xdr:cNvSpPr txBox="1"/>
      </xdr:nvSpPr>
      <xdr:spPr>
        <a:xfrm>
          <a:off x="10528300" y="12433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74</xdr:row>
      <xdr:rowOff>137729</xdr:rowOff>
    </xdr:from>
    <xdr:to>
      <xdr:col>50</xdr:col>
      <xdr:colOff>165100</xdr:colOff>
      <xdr:row>75</xdr:row>
      <xdr:rowOff>67879</xdr:rowOff>
    </xdr:to>
    <xdr:sp macro="" textlink="">
      <xdr:nvSpPr>
        <xdr:cNvPr id="415" name="楕円 414">
          <a:extLst>
            <a:ext uri="{FF2B5EF4-FFF2-40B4-BE49-F238E27FC236}">
              <a16:creationId xmlns:a16="http://schemas.microsoft.com/office/drawing/2014/main" id="{00000000-0008-0000-0700-00009F010000}"/>
            </a:ext>
          </a:extLst>
        </xdr:cNvPr>
        <xdr:cNvSpPr/>
      </xdr:nvSpPr>
      <xdr:spPr>
        <a:xfrm>
          <a:off x="9588500" y="12825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84406</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9372111" y="12600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26090</xdr:rowOff>
    </xdr:from>
    <xdr:to>
      <xdr:col>46</xdr:col>
      <xdr:colOff>38100</xdr:colOff>
      <xdr:row>77</xdr:row>
      <xdr:rowOff>127690</xdr:rowOff>
    </xdr:to>
    <xdr:sp macro="" textlink="">
      <xdr:nvSpPr>
        <xdr:cNvPr id="417" name="楕円 416">
          <a:extLst>
            <a:ext uri="{FF2B5EF4-FFF2-40B4-BE49-F238E27FC236}">
              <a16:creationId xmlns:a16="http://schemas.microsoft.com/office/drawing/2014/main" id="{00000000-0008-0000-0700-0000A1010000}"/>
            </a:ext>
          </a:extLst>
        </xdr:cNvPr>
        <xdr:cNvSpPr/>
      </xdr:nvSpPr>
      <xdr:spPr>
        <a:xfrm>
          <a:off x="8699500" y="13227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118817</xdr:rowOff>
    </xdr:from>
    <xdr:ext cx="534377"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8483111" y="13320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38946</xdr:rowOff>
    </xdr:from>
    <xdr:to>
      <xdr:col>41</xdr:col>
      <xdr:colOff>101600</xdr:colOff>
      <xdr:row>77</xdr:row>
      <xdr:rowOff>140546</xdr:rowOff>
    </xdr:to>
    <xdr:sp macro="" textlink="">
      <xdr:nvSpPr>
        <xdr:cNvPr id="419" name="楕円 418">
          <a:extLst>
            <a:ext uri="{FF2B5EF4-FFF2-40B4-BE49-F238E27FC236}">
              <a16:creationId xmlns:a16="http://schemas.microsoft.com/office/drawing/2014/main" id="{00000000-0008-0000-0700-0000A3010000}"/>
            </a:ext>
          </a:extLst>
        </xdr:cNvPr>
        <xdr:cNvSpPr/>
      </xdr:nvSpPr>
      <xdr:spPr>
        <a:xfrm>
          <a:off x="7810500" y="13240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131673</xdr:rowOff>
    </xdr:from>
    <xdr:ext cx="534377"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7594111" y="13333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142081</xdr:rowOff>
    </xdr:from>
    <xdr:to>
      <xdr:col>36</xdr:col>
      <xdr:colOff>165100</xdr:colOff>
      <xdr:row>77</xdr:row>
      <xdr:rowOff>72231</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6921500" y="13172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88758</xdr:rowOff>
    </xdr:from>
    <xdr:ext cx="534377"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6705111" y="12947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3" name="正方形/長方形 422">
          <a:extLst>
            <a:ext uri="{FF2B5EF4-FFF2-40B4-BE49-F238E27FC236}">
              <a16:creationId xmlns:a16="http://schemas.microsoft.com/office/drawing/2014/main" id="{00000000-0008-0000-0700-0000A7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4" name="正方形/長方形 423">
          <a:extLst>
            <a:ext uri="{FF2B5EF4-FFF2-40B4-BE49-F238E27FC236}">
              <a16:creationId xmlns:a16="http://schemas.microsoft.com/office/drawing/2014/main" id="{00000000-0008-0000-0700-0000A8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5" name="正方形/長方形 424">
          <a:extLst>
            <a:ext uri="{FF2B5EF4-FFF2-40B4-BE49-F238E27FC236}">
              <a16:creationId xmlns:a16="http://schemas.microsoft.com/office/drawing/2014/main" id="{00000000-0008-0000-0700-0000A9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6" name="正方形/長方形 425">
          <a:extLst>
            <a:ext uri="{FF2B5EF4-FFF2-40B4-BE49-F238E27FC236}">
              <a16:creationId xmlns:a16="http://schemas.microsoft.com/office/drawing/2014/main" id="{00000000-0008-0000-0700-0000AA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7" name="正方形/長方形 426">
          <a:extLst>
            <a:ext uri="{FF2B5EF4-FFF2-40B4-BE49-F238E27FC236}">
              <a16:creationId xmlns:a16="http://schemas.microsoft.com/office/drawing/2014/main" id="{00000000-0008-0000-0700-0000AB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28" name="正方形/長方形 427">
          <a:extLst>
            <a:ext uri="{FF2B5EF4-FFF2-40B4-BE49-F238E27FC236}">
              <a16:creationId xmlns:a16="http://schemas.microsoft.com/office/drawing/2014/main" id="{00000000-0008-0000-0700-0000AC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2" name="直線コネクタ 431">
          <a:extLst>
            <a:ext uri="{FF2B5EF4-FFF2-40B4-BE49-F238E27FC236}">
              <a16:creationId xmlns:a16="http://schemas.microsoft.com/office/drawing/2014/main" id="{00000000-0008-0000-0700-0000B0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3" name="直線コネクタ 432">
          <a:extLst>
            <a:ext uri="{FF2B5EF4-FFF2-40B4-BE49-F238E27FC236}">
              <a16:creationId xmlns:a16="http://schemas.microsoft.com/office/drawing/2014/main" id="{00000000-0008-0000-0700-0000B1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5" name="直線コネクタ 434">
          <a:extLst>
            <a:ext uri="{FF2B5EF4-FFF2-40B4-BE49-F238E27FC236}">
              <a16:creationId xmlns:a16="http://schemas.microsoft.com/office/drawing/2014/main" id="{00000000-0008-0000-0700-0000B3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37" name="直線コネクタ 436">
          <a:extLst>
            <a:ext uri="{FF2B5EF4-FFF2-40B4-BE49-F238E27FC236}">
              <a16:creationId xmlns:a16="http://schemas.microsoft.com/office/drawing/2014/main" id="{00000000-0008-0000-0700-0000B5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3" name="土木費グラフ枠">
          <a:extLst>
            <a:ext uri="{FF2B5EF4-FFF2-40B4-BE49-F238E27FC236}">
              <a16:creationId xmlns:a16="http://schemas.microsoft.com/office/drawing/2014/main" id="{00000000-0008-0000-0700-0000B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77169</xdr:rowOff>
    </xdr:from>
    <xdr:to>
      <xdr:col>54</xdr:col>
      <xdr:colOff>189865</xdr:colOff>
      <xdr:row>98</xdr:row>
      <xdr:rowOff>7725</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flipV="1">
          <a:off x="10475595" y="15850569"/>
          <a:ext cx="1270" cy="9592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11552</xdr:rowOff>
    </xdr:from>
    <xdr:ext cx="534377" cy="259045"/>
    <xdr:sp macro="" textlink="">
      <xdr:nvSpPr>
        <xdr:cNvPr id="445" name="土木費最小値テキスト">
          <a:extLst>
            <a:ext uri="{FF2B5EF4-FFF2-40B4-BE49-F238E27FC236}">
              <a16:creationId xmlns:a16="http://schemas.microsoft.com/office/drawing/2014/main" id="{00000000-0008-0000-0700-0000BD010000}"/>
            </a:ext>
          </a:extLst>
        </xdr:cNvPr>
        <xdr:cNvSpPr txBox="1"/>
      </xdr:nvSpPr>
      <xdr:spPr>
        <a:xfrm>
          <a:off x="10528300" y="16813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7725</xdr:rowOff>
    </xdr:from>
    <xdr:to>
      <xdr:col>55</xdr:col>
      <xdr:colOff>88900</xdr:colOff>
      <xdr:row>98</xdr:row>
      <xdr:rowOff>7725</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10388600" y="168098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91</xdr:row>
      <xdr:rowOff>23846</xdr:rowOff>
    </xdr:from>
    <xdr:ext cx="599010" cy="259045"/>
    <xdr:sp macro="" textlink="">
      <xdr:nvSpPr>
        <xdr:cNvPr id="447" name="土木費最大値テキスト">
          <a:extLst>
            <a:ext uri="{FF2B5EF4-FFF2-40B4-BE49-F238E27FC236}">
              <a16:creationId xmlns:a16="http://schemas.microsoft.com/office/drawing/2014/main" id="{00000000-0008-0000-0700-0000BF010000}"/>
            </a:ext>
          </a:extLst>
        </xdr:cNvPr>
        <xdr:cNvSpPr txBox="1"/>
      </xdr:nvSpPr>
      <xdr:spPr>
        <a:xfrm>
          <a:off x="10528300" y="15625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238,677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92</xdr:row>
      <xdr:rowOff>77169</xdr:rowOff>
    </xdr:from>
    <xdr:to>
      <xdr:col>55</xdr:col>
      <xdr:colOff>88900</xdr:colOff>
      <xdr:row>92</xdr:row>
      <xdr:rowOff>77169</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10388600" y="15850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105287</xdr:rowOff>
    </xdr:from>
    <xdr:to>
      <xdr:col>55</xdr:col>
      <xdr:colOff>0</xdr:colOff>
      <xdr:row>97</xdr:row>
      <xdr:rowOff>8945</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flipV="1">
          <a:off x="9639300" y="16564487"/>
          <a:ext cx="838200" cy="75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169631</xdr:rowOff>
    </xdr:from>
    <xdr:ext cx="534377" cy="259045"/>
    <xdr:sp macro="" textlink="">
      <xdr:nvSpPr>
        <xdr:cNvPr id="450" name="土木費平均値テキスト">
          <a:extLst>
            <a:ext uri="{FF2B5EF4-FFF2-40B4-BE49-F238E27FC236}">
              <a16:creationId xmlns:a16="http://schemas.microsoft.com/office/drawing/2014/main" id="{00000000-0008-0000-0700-0000C2010000}"/>
            </a:ext>
          </a:extLst>
        </xdr:cNvPr>
        <xdr:cNvSpPr txBox="1"/>
      </xdr:nvSpPr>
      <xdr:spPr>
        <a:xfrm>
          <a:off x="10528300" y="162859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146754</xdr:rowOff>
    </xdr:from>
    <xdr:to>
      <xdr:col>55</xdr:col>
      <xdr:colOff>50800</xdr:colOff>
      <xdr:row>96</xdr:row>
      <xdr:rowOff>76904</xdr:rowOff>
    </xdr:to>
    <xdr:sp macro="" textlink="">
      <xdr:nvSpPr>
        <xdr:cNvPr id="451" name="フローチャート: 判断 450">
          <a:extLst>
            <a:ext uri="{FF2B5EF4-FFF2-40B4-BE49-F238E27FC236}">
              <a16:creationId xmlns:a16="http://schemas.microsoft.com/office/drawing/2014/main" id="{00000000-0008-0000-0700-0000C3010000}"/>
            </a:ext>
          </a:extLst>
        </xdr:cNvPr>
        <xdr:cNvSpPr/>
      </xdr:nvSpPr>
      <xdr:spPr>
        <a:xfrm>
          <a:off x="10426700" y="16434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140491</xdr:rowOff>
    </xdr:from>
    <xdr:to>
      <xdr:col>50</xdr:col>
      <xdr:colOff>114300</xdr:colOff>
      <xdr:row>97</xdr:row>
      <xdr:rowOff>8945</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8750300" y="16599691"/>
          <a:ext cx="889000" cy="39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153997</xdr:rowOff>
    </xdr:from>
    <xdr:to>
      <xdr:col>50</xdr:col>
      <xdr:colOff>165100</xdr:colOff>
      <xdr:row>96</xdr:row>
      <xdr:rowOff>84147</xdr:rowOff>
    </xdr:to>
    <xdr:sp macro="" textlink="">
      <xdr:nvSpPr>
        <xdr:cNvPr id="453" name="フローチャート: 判断 452">
          <a:extLst>
            <a:ext uri="{FF2B5EF4-FFF2-40B4-BE49-F238E27FC236}">
              <a16:creationId xmlns:a16="http://schemas.microsoft.com/office/drawing/2014/main" id="{00000000-0008-0000-0700-0000C5010000}"/>
            </a:ext>
          </a:extLst>
        </xdr:cNvPr>
        <xdr:cNvSpPr/>
      </xdr:nvSpPr>
      <xdr:spPr>
        <a:xfrm>
          <a:off x="9588500" y="16441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100674</xdr:rowOff>
    </xdr:from>
    <xdr:ext cx="534377"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9372111" y="16216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91827</xdr:rowOff>
    </xdr:from>
    <xdr:to>
      <xdr:col>45</xdr:col>
      <xdr:colOff>177800</xdr:colOff>
      <xdr:row>96</xdr:row>
      <xdr:rowOff>140491</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7861300" y="16551027"/>
          <a:ext cx="889000" cy="48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164982</xdr:rowOff>
    </xdr:from>
    <xdr:to>
      <xdr:col>46</xdr:col>
      <xdr:colOff>38100</xdr:colOff>
      <xdr:row>96</xdr:row>
      <xdr:rowOff>95132</xdr:rowOff>
    </xdr:to>
    <xdr:sp macro="" textlink="">
      <xdr:nvSpPr>
        <xdr:cNvPr id="456" name="フローチャート: 判断 455">
          <a:extLst>
            <a:ext uri="{FF2B5EF4-FFF2-40B4-BE49-F238E27FC236}">
              <a16:creationId xmlns:a16="http://schemas.microsoft.com/office/drawing/2014/main" id="{00000000-0008-0000-0700-0000C8010000}"/>
            </a:ext>
          </a:extLst>
        </xdr:cNvPr>
        <xdr:cNvSpPr/>
      </xdr:nvSpPr>
      <xdr:spPr>
        <a:xfrm>
          <a:off x="8699500" y="16452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111659</xdr:rowOff>
    </xdr:from>
    <xdr:ext cx="534377"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8483111" y="16227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91827</xdr:rowOff>
    </xdr:from>
    <xdr:to>
      <xdr:col>41</xdr:col>
      <xdr:colOff>50800</xdr:colOff>
      <xdr:row>96</xdr:row>
      <xdr:rowOff>116410</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6972300" y="16551027"/>
          <a:ext cx="889000" cy="24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159643</xdr:rowOff>
    </xdr:from>
    <xdr:to>
      <xdr:col>41</xdr:col>
      <xdr:colOff>101600</xdr:colOff>
      <xdr:row>96</xdr:row>
      <xdr:rowOff>89793</xdr:rowOff>
    </xdr:to>
    <xdr:sp macro="" textlink="">
      <xdr:nvSpPr>
        <xdr:cNvPr id="459" name="フローチャート: 判断 458">
          <a:extLst>
            <a:ext uri="{FF2B5EF4-FFF2-40B4-BE49-F238E27FC236}">
              <a16:creationId xmlns:a16="http://schemas.microsoft.com/office/drawing/2014/main" id="{00000000-0008-0000-0700-0000CB010000}"/>
            </a:ext>
          </a:extLst>
        </xdr:cNvPr>
        <xdr:cNvSpPr/>
      </xdr:nvSpPr>
      <xdr:spPr>
        <a:xfrm>
          <a:off x="7810500" y="16447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106320</xdr:rowOff>
    </xdr:from>
    <xdr:ext cx="534377" cy="259045"/>
    <xdr:sp macro="" textlink="">
      <xdr:nvSpPr>
        <xdr:cNvPr id="460" name="テキスト ボックス 459">
          <a:extLst>
            <a:ext uri="{FF2B5EF4-FFF2-40B4-BE49-F238E27FC236}">
              <a16:creationId xmlns:a16="http://schemas.microsoft.com/office/drawing/2014/main" id="{00000000-0008-0000-0700-0000CC010000}"/>
            </a:ext>
          </a:extLst>
        </xdr:cNvPr>
        <xdr:cNvSpPr txBox="1"/>
      </xdr:nvSpPr>
      <xdr:spPr>
        <a:xfrm>
          <a:off x="7594111" y="16222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10874</xdr:rowOff>
    </xdr:from>
    <xdr:to>
      <xdr:col>36</xdr:col>
      <xdr:colOff>165100</xdr:colOff>
      <xdr:row>96</xdr:row>
      <xdr:rowOff>112474</xdr:rowOff>
    </xdr:to>
    <xdr:sp macro="" textlink="">
      <xdr:nvSpPr>
        <xdr:cNvPr id="461" name="フローチャート: 判断 460">
          <a:extLst>
            <a:ext uri="{FF2B5EF4-FFF2-40B4-BE49-F238E27FC236}">
              <a16:creationId xmlns:a16="http://schemas.microsoft.com/office/drawing/2014/main" id="{00000000-0008-0000-0700-0000CD010000}"/>
            </a:ext>
          </a:extLst>
        </xdr:cNvPr>
        <xdr:cNvSpPr/>
      </xdr:nvSpPr>
      <xdr:spPr>
        <a:xfrm>
          <a:off x="6921500" y="1647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129001</xdr:rowOff>
    </xdr:from>
    <xdr:ext cx="534377" cy="259045"/>
    <xdr:sp macro="" textlink="">
      <xdr:nvSpPr>
        <xdr:cNvPr id="462" name="テキスト ボックス 461">
          <a:extLst>
            <a:ext uri="{FF2B5EF4-FFF2-40B4-BE49-F238E27FC236}">
              <a16:creationId xmlns:a16="http://schemas.microsoft.com/office/drawing/2014/main" id="{00000000-0008-0000-0700-0000CE010000}"/>
            </a:ext>
          </a:extLst>
        </xdr:cNvPr>
        <xdr:cNvSpPr txBox="1"/>
      </xdr:nvSpPr>
      <xdr:spPr>
        <a:xfrm>
          <a:off x="6705111" y="16245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54487</xdr:rowOff>
    </xdr:from>
    <xdr:to>
      <xdr:col>55</xdr:col>
      <xdr:colOff>50800</xdr:colOff>
      <xdr:row>96</xdr:row>
      <xdr:rowOff>156087</xdr:rowOff>
    </xdr:to>
    <xdr:sp macro="" textlink="">
      <xdr:nvSpPr>
        <xdr:cNvPr id="468" name="楕円 467">
          <a:extLst>
            <a:ext uri="{FF2B5EF4-FFF2-40B4-BE49-F238E27FC236}">
              <a16:creationId xmlns:a16="http://schemas.microsoft.com/office/drawing/2014/main" id="{00000000-0008-0000-0700-0000D4010000}"/>
            </a:ext>
          </a:extLst>
        </xdr:cNvPr>
        <xdr:cNvSpPr/>
      </xdr:nvSpPr>
      <xdr:spPr>
        <a:xfrm>
          <a:off x="10426700" y="16513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32914</xdr:rowOff>
    </xdr:from>
    <xdr:ext cx="534377" cy="259045"/>
    <xdr:sp macro="" textlink="">
      <xdr:nvSpPr>
        <xdr:cNvPr id="469" name="土木費該当値テキスト">
          <a:extLst>
            <a:ext uri="{FF2B5EF4-FFF2-40B4-BE49-F238E27FC236}">
              <a16:creationId xmlns:a16="http://schemas.microsoft.com/office/drawing/2014/main" id="{00000000-0008-0000-0700-0000D5010000}"/>
            </a:ext>
          </a:extLst>
        </xdr:cNvPr>
        <xdr:cNvSpPr txBox="1"/>
      </xdr:nvSpPr>
      <xdr:spPr>
        <a:xfrm>
          <a:off x="10528300" y="16492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129595</xdr:rowOff>
    </xdr:from>
    <xdr:to>
      <xdr:col>50</xdr:col>
      <xdr:colOff>165100</xdr:colOff>
      <xdr:row>97</xdr:row>
      <xdr:rowOff>59745</xdr:rowOff>
    </xdr:to>
    <xdr:sp macro="" textlink="">
      <xdr:nvSpPr>
        <xdr:cNvPr id="470" name="楕円 469">
          <a:extLst>
            <a:ext uri="{FF2B5EF4-FFF2-40B4-BE49-F238E27FC236}">
              <a16:creationId xmlns:a16="http://schemas.microsoft.com/office/drawing/2014/main" id="{00000000-0008-0000-0700-0000D6010000}"/>
            </a:ext>
          </a:extLst>
        </xdr:cNvPr>
        <xdr:cNvSpPr/>
      </xdr:nvSpPr>
      <xdr:spPr>
        <a:xfrm>
          <a:off x="9588500" y="16588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50872</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9372111" y="16681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89691</xdr:rowOff>
    </xdr:from>
    <xdr:to>
      <xdr:col>46</xdr:col>
      <xdr:colOff>38100</xdr:colOff>
      <xdr:row>97</xdr:row>
      <xdr:rowOff>19841</xdr:rowOff>
    </xdr:to>
    <xdr:sp macro="" textlink="">
      <xdr:nvSpPr>
        <xdr:cNvPr id="472" name="楕円 471">
          <a:extLst>
            <a:ext uri="{FF2B5EF4-FFF2-40B4-BE49-F238E27FC236}">
              <a16:creationId xmlns:a16="http://schemas.microsoft.com/office/drawing/2014/main" id="{00000000-0008-0000-0700-0000D8010000}"/>
            </a:ext>
          </a:extLst>
        </xdr:cNvPr>
        <xdr:cNvSpPr/>
      </xdr:nvSpPr>
      <xdr:spPr>
        <a:xfrm>
          <a:off x="8699500" y="16548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10968</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8483111" y="16641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41027</xdr:rowOff>
    </xdr:from>
    <xdr:to>
      <xdr:col>41</xdr:col>
      <xdr:colOff>101600</xdr:colOff>
      <xdr:row>96</xdr:row>
      <xdr:rowOff>142627</xdr:rowOff>
    </xdr:to>
    <xdr:sp macro="" textlink="">
      <xdr:nvSpPr>
        <xdr:cNvPr id="474" name="楕円 473">
          <a:extLst>
            <a:ext uri="{FF2B5EF4-FFF2-40B4-BE49-F238E27FC236}">
              <a16:creationId xmlns:a16="http://schemas.microsoft.com/office/drawing/2014/main" id="{00000000-0008-0000-0700-0000DA010000}"/>
            </a:ext>
          </a:extLst>
        </xdr:cNvPr>
        <xdr:cNvSpPr/>
      </xdr:nvSpPr>
      <xdr:spPr>
        <a:xfrm>
          <a:off x="7810500" y="16500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133754</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7594111" y="16592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65610</xdr:rowOff>
    </xdr:from>
    <xdr:to>
      <xdr:col>36</xdr:col>
      <xdr:colOff>165100</xdr:colOff>
      <xdr:row>96</xdr:row>
      <xdr:rowOff>167210</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6921500" y="1652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158337</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6705111" y="16617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8" name="正方形/長方形 477">
          <a:extLst>
            <a:ext uri="{FF2B5EF4-FFF2-40B4-BE49-F238E27FC236}">
              <a16:creationId xmlns:a16="http://schemas.microsoft.com/office/drawing/2014/main" id="{00000000-0008-0000-0700-0000D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79" name="正方形/長方形 478">
          <a:extLst>
            <a:ext uri="{FF2B5EF4-FFF2-40B4-BE49-F238E27FC236}">
              <a16:creationId xmlns:a16="http://schemas.microsoft.com/office/drawing/2014/main" id="{00000000-0008-0000-0700-0000D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0" name="正方形/長方形 479">
          <a:extLst>
            <a:ext uri="{FF2B5EF4-FFF2-40B4-BE49-F238E27FC236}">
              <a16:creationId xmlns:a16="http://schemas.microsoft.com/office/drawing/2014/main" id="{00000000-0008-0000-0700-0000E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1" name="正方形/長方形 480">
          <a:extLst>
            <a:ext uri="{FF2B5EF4-FFF2-40B4-BE49-F238E27FC236}">
              <a16:creationId xmlns:a16="http://schemas.microsoft.com/office/drawing/2014/main" id="{00000000-0008-0000-0700-0000E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2" name="正方形/長方形 481">
          <a:extLst>
            <a:ext uri="{FF2B5EF4-FFF2-40B4-BE49-F238E27FC236}">
              <a16:creationId xmlns:a16="http://schemas.microsoft.com/office/drawing/2014/main" id="{00000000-0008-0000-0700-0000E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3" name="正方形/長方形 482">
          <a:extLst>
            <a:ext uri="{FF2B5EF4-FFF2-40B4-BE49-F238E27FC236}">
              <a16:creationId xmlns:a16="http://schemas.microsoft.com/office/drawing/2014/main" id="{00000000-0008-0000-0700-0000E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4" name="正方形/長方形 483">
          <a:extLst>
            <a:ext uri="{FF2B5EF4-FFF2-40B4-BE49-F238E27FC236}">
              <a16:creationId xmlns:a16="http://schemas.microsoft.com/office/drawing/2014/main" id="{00000000-0008-0000-0700-0000E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7" name="直線コネクタ 486">
          <a:extLst>
            <a:ext uri="{FF2B5EF4-FFF2-40B4-BE49-F238E27FC236}">
              <a16:creationId xmlns:a16="http://schemas.microsoft.com/office/drawing/2014/main" id="{00000000-0008-0000-0700-0000E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88" name="直線コネクタ 487">
          <a:extLst>
            <a:ext uri="{FF2B5EF4-FFF2-40B4-BE49-F238E27FC236}">
              <a16:creationId xmlns:a16="http://schemas.microsoft.com/office/drawing/2014/main" id="{00000000-0008-0000-0700-0000E8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0" name="直線コネクタ 489">
          <a:extLst>
            <a:ext uri="{FF2B5EF4-FFF2-40B4-BE49-F238E27FC236}">
              <a16:creationId xmlns:a16="http://schemas.microsoft.com/office/drawing/2014/main" id="{00000000-0008-0000-0700-0000EA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2" name="直線コネクタ 491">
          <a:extLst>
            <a:ext uri="{FF2B5EF4-FFF2-40B4-BE49-F238E27FC236}">
              <a16:creationId xmlns:a16="http://schemas.microsoft.com/office/drawing/2014/main" id="{00000000-0008-0000-0700-0000EC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494" name="直線コネクタ 493">
          <a:extLst>
            <a:ext uri="{FF2B5EF4-FFF2-40B4-BE49-F238E27FC236}">
              <a16:creationId xmlns:a16="http://schemas.microsoft.com/office/drawing/2014/main" id="{00000000-0008-0000-0700-0000EE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98" name="消防費グラフ枠">
          <a:extLst>
            <a:ext uri="{FF2B5EF4-FFF2-40B4-BE49-F238E27FC236}">
              <a16:creationId xmlns:a16="http://schemas.microsoft.com/office/drawing/2014/main" id="{00000000-0008-0000-0700-0000F2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155437</xdr:rowOff>
    </xdr:from>
    <xdr:to>
      <xdr:col>85</xdr:col>
      <xdr:colOff>126364</xdr:colOff>
      <xdr:row>38</xdr:row>
      <xdr:rowOff>45320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flipV="1">
          <a:off x="16317595" y="5298937"/>
          <a:ext cx="1269" cy="12614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49147</xdr:rowOff>
    </xdr:from>
    <xdr:ext cx="534377" cy="259045"/>
    <xdr:sp macro="" textlink="">
      <xdr:nvSpPr>
        <xdr:cNvPr id="500" name="消防費最小値テキスト">
          <a:extLst>
            <a:ext uri="{FF2B5EF4-FFF2-40B4-BE49-F238E27FC236}">
              <a16:creationId xmlns:a16="http://schemas.microsoft.com/office/drawing/2014/main" id="{00000000-0008-0000-0700-0000F4010000}"/>
            </a:ext>
          </a:extLst>
        </xdr:cNvPr>
        <xdr:cNvSpPr txBox="1"/>
      </xdr:nvSpPr>
      <xdr:spPr>
        <a:xfrm>
          <a:off x="16370300" y="6564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45320</xdr:rowOff>
    </xdr:from>
    <xdr:to>
      <xdr:col>86</xdr:col>
      <xdr:colOff>25400</xdr:colOff>
      <xdr:row>38</xdr:row>
      <xdr:rowOff>45320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6230600" y="6560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102114</xdr:rowOff>
    </xdr:from>
    <xdr:ext cx="599010" cy="259045"/>
    <xdr:sp macro="" textlink="">
      <xdr:nvSpPr>
        <xdr:cNvPr id="502" name="消防費最大値テキスト">
          <a:extLst>
            <a:ext uri="{FF2B5EF4-FFF2-40B4-BE49-F238E27FC236}">
              <a16:creationId xmlns:a16="http://schemas.microsoft.com/office/drawing/2014/main" id="{00000000-0008-0000-0700-0000F6010000}"/>
            </a:ext>
          </a:extLst>
        </xdr:cNvPr>
        <xdr:cNvSpPr txBox="1"/>
      </xdr:nvSpPr>
      <xdr:spPr>
        <a:xfrm>
          <a:off x="16370300" y="5074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296,558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155437</xdr:rowOff>
    </xdr:from>
    <xdr:to>
      <xdr:col>86</xdr:col>
      <xdr:colOff>25400</xdr:colOff>
      <xdr:row>30</xdr:row>
      <xdr:rowOff>155437</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6230600" y="5298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86203</xdr:rowOff>
    </xdr:from>
    <xdr:to>
      <xdr:col>85</xdr:col>
      <xdr:colOff>127000</xdr:colOff>
      <xdr:row>37</xdr:row>
      <xdr:rowOff>123830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flipV="1">
          <a:off x="15481300" y="6258403"/>
          <a:ext cx="838200" cy="209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171422</xdr:rowOff>
    </xdr:from>
    <xdr:ext cx="534377" cy="259045"/>
    <xdr:sp macro="" textlink="">
      <xdr:nvSpPr>
        <xdr:cNvPr id="505" name="消防費平均値テキスト">
          <a:extLst>
            <a:ext uri="{FF2B5EF4-FFF2-40B4-BE49-F238E27FC236}">
              <a16:creationId xmlns:a16="http://schemas.microsoft.com/office/drawing/2014/main" id="{00000000-0008-0000-0700-0000F9010000}"/>
            </a:ext>
          </a:extLst>
        </xdr:cNvPr>
        <xdr:cNvSpPr txBox="1"/>
      </xdr:nvSpPr>
      <xdr:spPr>
        <a:xfrm>
          <a:off x="16370300" y="63436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21545</xdr:rowOff>
    </xdr:from>
    <xdr:to>
      <xdr:col>85</xdr:col>
      <xdr:colOff>177800</xdr:colOff>
      <xdr:row>37</xdr:row>
      <xdr:rowOff>123145</xdr:rowOff>
    </xdr:to>
    <xdr:sp macro="" textlink="">
      <xdr:nvSpPr>
        <xdr:cNvPr id="506" name="フローチャート: 判断 505">
          <a:extLst>
            <a:ext uri="{FF2B5EF4-FFF2-40B4-BE49-F238E27FC236}">
              <a16:creationId xmlns:a16="http://schemas.microsoft.com/office/drawing/2014/main" id="{00000000-0008-0000-0700-0000FA010000}"/>
            </a:ext>
          </a:extLst>
        </xdr:cNvPr>
        <xdr:cNvSpPr/>
      </xdr:nvSpPr>
      <xdr:spPr>
        <a:xfrm>
          <a:off x="16268700" y="6365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113247</xdr:rowOff>
    </xdr:from>
    <xdr:to>
      <xdr:col>81</xdr:col>
      <xdr:colOff>50800</xdr:colOff>
      <xdr:row>37</xdr:row>
      <xdr:rowOff>123830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4592300" y="6456897"/>
          <a:ext cx="889000" cy="10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51446</xdr:rowOff>
    </xdr:from>
    <xdr:to>
      <xdr:col>81</xdr:col>
      <xdr:colOff>101600</xdr:colOff>
      <xdr:row>37</xdr:row>
      <xdr:rowOff>153046</xdr:rowOff>
    </xdr:to>
    <xdr:sp macro="" textlink="">
      <xdr:nvSpPr>
        <xdr:cNvPr id="508" name="フローチャート: 判断 507">
          <a:extLst>
            <a:ext uri="{FF2B5EF4-FFF2-40B4-BE49-F238E27FC236}">
              <a16:creationId xmlns:a16="http://schemas.microsoft.com/office/drawing/2014/main" id="{00000000-0008-0000-0700-0000FC010000}"/>
            </a:ext>
          </a:extLst>
        </xdr:cNvPr>
        <xdr:cNvSpPr/>
      </xdr:nvSpPr>
      <xdr:spPr>
        <a:xfrm>
          <a:off x="15430500" y="6395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169573</xdr:rowOff>
    </xdr:from>
    <xdr:ext cx="534377"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5214111" y="6170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113247</xdr:rowOff>
    </xdr:from>
    <xdr:to>
      <xdr:col>76</xdr:col>
      <xdr:colOff>114300</xdr:colOff>
      <xdr:row>37</xdr:row>
      <xdr:rowOff>117846</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flipV="1">
          <a:off x="13703300" y="6456897"/>
          <a:ext cx="889000" cy="4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70164</xdr:rowOff>
    </xdr:from>
    <xdr:to>
      <xdr:col>76</xdr:col>
      <xdr:colOff>165100</xdr:colOff>
      <xdr:row>38</xdr:row>
      <xdr:rowOff>314</xdr:rowOff>
    </xdr:to>
    <xdr:sp macro="" textlink="">
      <xdr:nvSpPr>
        <xdr:cNvPr id="511" name="フローチャート: 判断 510">
          <a:extLst>
            <a:ext uri="{FF2B5EF4-FFF2-40B4-BE49-F238E27FC236}">
              <a16:creationId xmlns:a16="http://schemas.microsoft.com/office/drawing/2014/main" id="{00000000-0008-0000-0700-0000FF010000}"/>
            </a:ext>
          </a:extLst>
        </xdr:cNvPr>
        <xdr:cNvSpPr/>
      </xdr:nvSpPr>
      <xdr:spPr>
        <a:xfrm>
          <a:off x="14541500" y="6413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162891</xdr:rowOff>
    </xdr:from>
    <xdr:ext cx="534377"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4325111" y="6506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117846</xdr:rowOff>
    </xdr:from>
    <xdr:to>
      <xdr:col>71</xdr:col>
      <xdr:colOff>177800</xdr:colOff>
      <xdr:row>37</xdr:row>
      <xdr:rowOff>126812</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flipV="1">
          <a:off x="12814300" y="6461496"/>
          <a:ext cx="889000" cy="8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72532</xdr:rowOff>
    </xdr:from>
    <xdr:to>
      <xdr:col>72</xdr:col>
      <xdr:colOff>38100</xdr:colOff>
      <xdr:row>38</xdr:row>
      <xdr:rowOff>2682</xdr:rowOff>
    </xdr:to>
    <xdr:sp macro="" textlink="">
      <xdr:nvSpPr>
        <xdr:cNvPr id="514" name="フローチャート: 判断 513">
          <a:extLst>
            <a:ext uri="{FF2B5EF4-FFF2-40B4-BE49-F238E27FC236}">
              <a16:creationId xmlns:a16="http://schemas.microsoft.com/office/drawing/2014/main" id="{00000000-0008-0000-0700-000002020000}"/>
            </a:ext>
          </a:extLst>
        </xdr:cNvPr>
        <xdr:cNvSpPr/>
      </xdr:nvSpPr>
      <xdr:spPr>
        <a:xfrm>
          <a:off x="13652500" y="6416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165259</xdr:rowOff>
    </xdr:from>
    <xdr:ext cx="534377"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3436111" y="6508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61719</xdr:rowOff>
    </xdr:from>
    <xdr:to>
      <xdr:col>67</xdr:col>
      <xdr:colOff>101600</xdr:colOff>
      <xdr:row>37</xdr:row>
      <xdr:rowOff>163319</xdr:rowOff>
    </xdr:to>
    <xdr:sp macro="" textlink="">
      <xdr:nvSpPr>
        <xdr:cNvPr id="516" name="フローチャート: 判断 515">
          <a:extLst>
            <a:ext uri="{FF2B5EF4-FFF2-40B4-BE49-F238E27FC236}">
              <a16:creationId xmlns:a16="http://schemas.microsoft.com/office/drawing/2014/main" id="{00000000-0008-0000-0700-000004020000}"/>
            </a:ext>
          </a:extLst>
        </xdr:cNvPr>
        <xdr:cNvSpPr/>
      </xdr:nvSpPr>
      <xdr:spPr>
        <a:xfrm>
          <a:off x="12763500" y="640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8396</xdr:rowOff>
    </xdr:from>
    <xdr:ext cx="534377" cy="259045"/>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2547111" y="6180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18" name="テキスト ボックス 517">
          <a:extLst>
            <a:ext uri="{FF2B5EF4-FFF2-40B4-BE49-F238E27FC236}">
              <a16:creationId xmlns:a16="http://schemas.microsoft.com/office/drawing/2014/main" id="{00000000-0008-0000-0700-000006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35403</xdr:rowOff>
    </xdr:from>
    <xdr:to>
      <xdr:col>85</xdr:col>
      <xdr:colOff>177800</xdr:colOff>
      <xdr:row>36</xdr:row>
      <xdr:rowOff>137003</xdr:rowOff>
    </xdr:to>
    <xdr:sp macro="" textlink="">
      <xdr:nvSpPr>
        <xdr:cNvPr id="523" name="楕円 522">
          <a:extLst>
            <a:ext uri="{FF2B5EF4-FFF2-40B4-BE49-F238E27FC236}">
              <a16:creationId xmlns:a16="http://schemas.microsoft.com/office/drawing/2014/main" id="{00000000-0008-0000-0700-00000B020000}"/>
            </a:ext>
          </a:extLst>
        </xdr:cNvPr>
        <xdr:cNvSpPr/>
      </xdr:nvSpPr>
      <xdr:spPr>
        <a:xfrm>
          <a:off x="16268700" y="6207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58280</xdr:rowOff>
    </xdr:from>
    <xdr:ext cx="534377" cy="259045"/>
    <xdr:sp macro="" textlink="">
      <xdr:nvSpPr>
        <xdr:cNvPr id="524" name="消防費該当値テキスト">
          <a:extLst>
            <a:ext uri="{FF2B5EF4-FFF2-40B4-BE49-F238E27FC236}">
              <a16:creationId xmlns:a16="http://schemas.microsoft.com/office/drawing/2014/main" id="{00000000-0008-0000-0700-00000C020000}"/>
            </a:ext>
          </a:extLst>
        </xdr:cNvPr>
        <xdr:cNvSpPr txBox="1"/>
      </xdr:nvSpPr>
      <xdr:spPr>
        <a:xfrm>
          <a:off x="16370300" y="6059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73030</xdr:rowOff>
    </xdr:from>
    <xdr:to>
      <xdr:col>81</xdr:col>
      <xdr:colOff>101600</xdr:colOff>
      <xdr:row>38</xdr:row>
      <xdr:rowOff>3180</xdr:rowOff>
    </xdr:to>
    <xdr:sp macro="" textlink="">
      <xdr:nvSpPr>
        <xdr:cNvPr id="525" name="楕円 524">
          <a:extLst>
            <a:ext uri="{FF2B5EF4-FFF2-40B4-BE49-F238E27FC236}">
              <a16:creationId xmlns:a16="http://schemas.microsoft.com/office/drawing/2014/main" id="{00000000-0008-0000-0700-00000D020000}"/>
            </a:ext>
          </a:extLst>
        </xdr:cNvPr>
        <xdr:cNvSpPr/>
      </xdr:nvSpPr>
      <xdr:spPr>
        <a:xfrm>
          <a:off x="15430500" y="6416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165757</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5214111" y="6509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62447</xdr:rowOff>
    </xdr:from>
    <xdr:to>
      <xdr:col>76</xdr:col>
      <xdr:colOff>165100</xdr:colOff>
      <xdr:row>37</xdr:row>
      <xdr:rowOff>164047</xdr:rowOff>
    </xdr:to>
    <xdr:sp macro="" textlink="">
      <xdr:nvSpPr>
        <xdr:cNvPr id="527" name="楕円 526">
          <a:extLst>
            <a:ext uri="{FF2B5EF4-FFF2-40B4-BE49-F238E27FC236}">
              <a16:creationId xmlns:a16="http://schemas.microsoft.com/office/drawing/2014/main" id="{00000000-0008-0000-0700-00000F020000}"/>
            </a:ext>
          </a:extLst>
        </xdr:cNvPr>
        <xdr:cNvSpPr/>
      </xdr:nvSpPr>
      <xdr:spPr>
        <a:xfrm>
          <a:off x="14541500" y="6406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9124</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4325111" y="6181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67046</xdr:rowOff>
    </xdr:from>
    <xdr:to>
      <xdr:col>72</xdr:col>
      <xdr:colOff>38100</xdr:colOff>
      <xdr:row>37</xdr:row>
      <xdr:rowOff>168646</xdr:rowOff>
    </xdr:to>
    <xdr:sp macro="" textlink="">
      <xdr:nvSpPr>
        <xdr:cNvPr id="529" name="楕円 528">
          <a:extLst>
            <a:ext uri="{FF2B5EF4-FFF2-40B4-BE49-F238E27FC236}">
              <a16:creationId xmlns:a16="http://schemas.microsoft.com/office/drawing/2014/main" id="{00000000-0008-0000-0700-000011020000}"/>
            </a:ext>
          </a:extLst>
        </xdr:cNvPr>
        <xdr:cNvSpPr/>
      </xdr:nvSpPr>
      <xdr:spPr>
        <a:xfrm>
          <a:off x="13652500" y="6410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13723</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3436111" y="6185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76012</xdr:rowOff>
    </xdr:from>
    <xdr:to>
      <xdr:col>67</xdr:col>
      <xdr:colOff>101600</xdr:colOff>
      <xdr:row>38</xdr:row>
      <xdr:rowOff>6162</xdr:rowOff>
    </xdr:to>
    <xdr:sp macro="" textlink="">
      <xdr:nvSpPr>
        <xdr:cNvPr id="531" name="楕円 530">
          <a:extLst>
            <a:ext uri="{FF2B5EF4-FFF2-40B4-BE49-F238E27FC236}">
              <a16:creationId xmlns:a16="http://schemas.microsoft.com/office/drawing/2014/main" id="{00000000-0008-0000-0700-000013020000}"/>
            </a:ext>
          </a:extLst>
        </xdr:cNvPr>
        <xdr:cNvSpPr/>
      </xdr:nvSpPr>
      <xdr:spPr>
        <a:xfrm>
          <a:off x="12763500" y="6419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168739</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547111" y="6512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3" name="正方形/長方形 532">
          <a:extLst>
            <a:ext uri="{FF2B5EF4-FFF2-40B4-BE49-F238E27FC236}">
              <a16:creationId xmlns:a16="http://schemas.microsoft.com/office/drawing/2014/main" id="{00000000-0008-0000-0700-000015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4" name="正方形/長方形 533">
          <a:extLst>
            <a:ext uri="{FF2B5EF4-FFF2-40B4-BE49-F238E27FC236}">
              <a16:creationId xmlns:a16="http://schemas.microsoft.com/office/drawing/2014/main" id="{00000000-0008-0000-0700-000016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5" name="正方形/長方形 534">
          <a:extLst>
            <a:ext uri="{FF2B5EF4-FFF2-40B4-BE49-F238E27FC236}">
              <a16:creationId xmlns:a16="http://schemas.microsoft.com/office/drawing/2014/main" id="{00000000-0008-0000-0700-000017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6" name="正方形/長方形 535">
          <a:extLst>
            <a:ext uri="{FF2B5EF4-FFF2-40B4-BE49-F238E27FC236}">
              <a16:creationId xmlns:a16="http://schemas.microsoft.com/office/drawing/2014/main" id="{00000000-0008-0000-0700-000018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7" name="正方形/長方形 536">
          <a:extLst>
            <a:ext uri="{FF2B5EF4-FFF2-40B4-BE49-F238E27FC236}">
              <a16:creationId xmlns:a16="http://schemas.microsoft.com/office/drawing/2014/main" id="{00000000-0008-0000-0700-000019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38" name="正方形/長方形 537">
          <a:extLst>
            <a:ext uri="{FF2B5EF4-FFF2-40B4-BE49-F238E27FC236}">
              <a16:creationId xmlns:a16="http://schemas.microsoft.com/office/drawing/2014/main" id="{00000000-0008-0000-0700-00001A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39" name="正方形/長方形 538">
          <a:extLst>
            <a:ext uri="{FF2B5EF4-FFF2-40B4-BE49-F238E27FC236}">
              <a16:creationId xmlns:a16="http://schemas.microsoft.com/office/drawing/2014/main" id="{00000000-0008-0000-0700-00001B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0" name="正方形/長方形 539">
          <a:extLst>
            <a:ext uri="{FF2B5EF4-FFF2-40B4-BE49-F238E27FC236}">
              <a16:creationId xmlns:a16="http://schemas.microsoft.com/office/drawing/2014/main" id="{00000000-0008-0000-0700-00001C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2" name="直線コネクタ 541">
          <a:extLst>
            <a:ext uri="{FF2B5EF4-FFF2-40B4-BE49-F238E27FC236}">
              <a16:creationId xmlns:a16="http://schemas.microsoft.com/office/drawing/2014/main" id="{00000000-0008-0000-0700-00001E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43" name="直線コネクタ 542">
          <a:extLst>
            <a:ext uri="{FF2B5EF4-FFF2-40B4-BE49-F238E27FC236}">
              <a16:creationId xmlns:a16="http://schemas.microsoft.com/office/drawing/2014/main" id="{00000000-0008-0000-0700-00001F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45" name="直線コネクタ 544">
          <a:extLst>
            <a:ext uri="{FF2B5EF4-FFF2-40B4-BE49-F238E27FC236}">
              <a16:creationId xmlns:a16="http://schemas.microsoft.com/office/drawing/2014/main" id="{00000000-0008-0000-0700-000021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47" name="直線コネクタ 546">
          <a:extLst>
            <a:ext uri="{FF2B5EF4-FFF2-40B4-BE49-F238E27FC236}">
              <a16:creationId xmlns:a16="http://schemas.microsoft.com/office/drawing/2014/main" id="{00000000-0008-0000-0700-000023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49" name="直線コネクタ 548">
          <a:extLst>
            <a:ext uri="{FF2B5EF4-FFF2-40B4-BE49-F238E27FC236}">
              <a16:creationId xmlns:a16="http://schemas.microsoft.com/office/drawing/2014/main" id="{00000000-0008-0000-0700-000025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1" name="直線コネクタ 550">
          <a:extLst>
            <a:ext uri="{FF2B5EF4-FFF2-40B4-BE49-F238E27FC236}">
              <a16:creationId xmlns:a16="http://schemas.microsoft.com/office/drawing/2014/main" id="{00000000-0008-0000-0700-00002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3" name="教育費グラフ枠">
          <a:extLst>
            <a:ext uri="{FF2B5EF4-FFF2-40B4-BE49-F238E27FC236}">
              <a16:creationId xmlns:a16="http://schemas.microsoft.com/office/drawing/2014/main" id="{00000000-0008-0000-0700-00002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110137</xdr:rowOff>
    </xdr:from>
    <xdr:to>
      <xdr:col>85</xdr:col>
      <xdr:colOff>126364</xdr:colOff>
      <xdr:row>57</xdr:row>
      <xdr:rowOff>107413</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flipV="1">
          <a:off x="16317595" y="8854087"/>
          <a:ext cx="1269" cy="10259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111240</xdr:rowOff>
    </xdr:from>
    <xdr:ext cx="534377" cy="259045"/>
    <xdr:sp macro="" textlink="">
      <xdr:nvSpPr>
        <xdr:cNvPr id="555" name="教育費最小値テキスト">
          <a:extLst>
            <a:ext uri="{FF2B5EF4-FFF2-40B4-BE49-F238E27FC236}">
              <a16:creationId xmlns:a16="http://schemas.microsoft.com/office/drawing/2014/main" id="{00000000-0008-0000-0700-00002B020000}"/>
            </a:ext>
          </a:extLst>
        </xdr:cNvPr>
        <xdr:cNvSpPr txBox="1"/>
      </xdr:nvSpPr>
      <xdr:spPr>
        <a:xfrm>
          <a:off x="16370300" y="9883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44,562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107413</xdr:rowOff>
    </xdr:from>
    <xdr:to>
      <xdr:col>86</xdr:col>
      <xdr:colOff>25400</xdr:colOff>
      <xdr:row>57</xdr:row>
      <xdr:rowOff>107413</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6230600" y="9880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56814</xdr:rowOff>
    </xdr:from>
    <xdr:ext cx="599010" cy="259045"/>
    <xdr:sp macro="" textlink="">
      <xdr:nvSpPr>
        <xdr:cNvPr id="557" name="教育費最大値テキスト">
          <a:extLst>
            <a:ext uri="{FF2B5EF4-FFF2-40B4-BE49-F238E27FC236}">
              <a16:creationId xmlns:a16="http://schemas.microsoft.com/office/drawing/2014/main" id="{00000000-0008-0000-0700-00002D020000}"/>
            </a:ext>
          </a:extLst>
        </xdr:cNvPr>
        <xdr:cNvSpPr txBox="1"/>
      </xdr:nvSpPr>
      <xdr:spPr>
        <a:xfrm>
          <a:off x="16370300" y="86293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268,966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110137</xdr:rowOff>
    </xdr:from>
    <xdr:to>
      <xdr:col>86</xdr:col>
      <xdr:colOff>25400</xdr:colOff>
      <xdr:row>51</xdr:row>
      <xdr:rowOff>110137</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6230600" y="88540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53911</xdr:rowOff>
    </xdr:from>
    <xdr:to>
      <xdr:col>85</xdr:col>
      <xdr:colOff>127000</xdr:colOff>
      <xdr:row>54</xdr:row>
      <xdr:rowOff>154170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flipV="1">
          <a:off x="15481300" y="9312211"/>
          <a:ext cx="838200" cy="100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118885</xdr:rowOff>
    </xdr:from>
    <xdr:ext cx="599010" cy="259045"/>
    <xdr:sp macro="" textlink="">
      <xdr:nvSpPr>
        <xdr:cNvPr id="560" name="教育費平均値テキスト">
          <a:extLst>
            <a:ext uri="{FF2B5EF4-FFF2-40B4-BE49-F238E27FC236}">
              <a16:creationId xmlns:a16="http://schemas.microsoft.com/office/drawing/2014/main" id="{00000000-0008-0000-0700-000030020000}"/>
            </a:ext>
          </a:extLst>
        </xdr:cNvPr>
        <xdr:cNvSpPr txBox="1"/>
      </xdr:nvSpPr>
      <xdr:spPr>
        <a:xfrm>
          <a:off x="16370300" y="954863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140458</xdr:rowOff>
    </xdr:from>
    <xdr:to>
      <xdr:col>85</xdr:col>
      <xdr:colOff>177800</xdr:colOff>
      <xdr:row>56</xdr:row>
      <xdr:rowOff>70608</xdr:rowOff>
    </xdr:to>
    <xdr:sp macro="" textlink="">
      <xdr:nvSpPr>
        <xdr:cNvPr id="561" name="フローチャート: 判断 560">
          <a:extLst>
            <a:ext uri="{FF2B5EF4-FFF2-40B4-BE49-F238E27FC236}">
              <a16:creationId xmlns:a16="http://schemas.microsoft.com/office/drawing/2014/main" id="{00000000-0008-0000-0700-000031020000}"/>
            </a:ext>
          </a:extLst>
        </xdr:cNvPr>
        <xdr:cNvSpPr/>
      </xdr:nvSpPr>
      <xdr:spPr>
        <a:xfrm>
          <a:off x="16268700" y="9570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154170</xdr:rowOff>
    </xdr:from>
    <xdr:to>
      <xdr:col>81</xdr:col>
      <xdr:colOff>50800</xdr:colOff>
      <xdr:row>55</xdr:row>
      <xdr:rowOff>17962</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flipV="1">
          <a:off x="14592300" y="9412470"/>
          <a:ext cx="889000" cy="35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149003</xdr:rowOff>
    </xdr:from>
    <xdr:to>
      <xdr:col>81</xdr:col>
      <xdr:colOff>101600</xdr:colOff>
      <xdr:row>56</xdr:row>
      <xdr:rowOff>79153</xdr:rowOff>
    </xdr:to>
    <xdr:sp macro="" textlink="">
      <xdr:nvSpPr>
        <xdr:cNvPr id="563" name="フローチャート: 判断 562">
          <a:extLst>
            <a:ext uri="{FF2B5EF4-FFF2-40B4-BE49-F238E27FC236}">
              <a16:creationId xmlns:a16="http://schemas.microsoft.com/office/drawing/2014/main" id="{00000000-0008-0000-0700-000033020000}"/>
            </a:ext>
          </a:extLst>
        </xdr:cNvPr>
        <xdr:cNvSpPr/>
      </xdr:nvSpPr>
      <xdr:spPr>
        <a:xfrm>
          <a:off x="15430500" y="9578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70280</xdr:rowOff>
    </xdr:from>
    <xdr:ext cx="534377"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5214111" y="9671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170269</xdr:rowOff>
    </xdr:from>
    <xdr:to>
      <xdr:col>76</xdr:col>
      <xdr:colOff>114300</xdr:colOff>
      <xdr:row>55</xdr:row>
      <xdr:rowOff>17962</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3703300" y="9428569"/>
          <a:ext cx="889000" cy="1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1219</xdr:rowOff>
    </xdr:from>
    <xdr:to>
      <xdr:col>76</xdr:col>
      <xdr:colOff>165100</xdr:colOff>
      <xdr:row>56</xdr:row>
      <xdr:rowOff>102819</xdr:rowOff>
    </xdr:to>
    <xdr:sp macro="" textlink="">
      <xdr:nvSpPr>
        <xdr:cNvPr id="566" name="フローチャート: 判断 565">
          <a:extLst>
            <a:ext uri="{FF2B5EF4-FFF2-40B4-BE49-F238E27FC236}">
              <a16:creationId xmlns:a16="http://schemas.microsoft.com/office/drawing/2014/main" id="{00000000-0008-0000-0700-000036020000}"/>
            </a:ext>
          </a:extLst>
        </xdr:cNvPr>
        <xdr:cNvSpPr/>
      </xdr:nvSpPr>
      <xdr:spPr>
        <a:xfrm>
          <a:off x="14541500" y="9602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93946</xdr:rowOff>
    </xdr:from>
    <xdr:ext cx="534377"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4325111" y="9695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170269</xdr:rowOff>
    </xdr:from>
    <xdr:to>
      <xdr:col>71</xdr:col>
      <xdr:colOff>177800</xdr:colOff>
      <xdr:row>55</xdr:row>
      <xdr:rowOff>87740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flipV="1">
          <a:off x="12814300" y="9428569"/>
          <a:ext cx="889000" cy="88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160164</xdr:rowOff>
    </xdr:from>
    <xdr:to>
      <xdr:col>72</xdr:col>
      <xdr:colOff>38100</xdr:colOff>
      <xdr:row>56</xdr:row>
      <xdr:rowOff>90314</xdr:rowOff>
    </xdr:to>
    <xdr:sp macro="" textlink="">
      <xdr:nvSpPr>
        <xdr:cNvPr id="569" name="フローチャート: 判断 568">
          <a:extLst>
            <a:ext uri="{FF2B5EF4-FFF2-40B4-BE49-F238E27FC236}">
              <a16:creationId xmlns:a16="http://schemas.microsoft.com/office/drawing/2014/main" id="{00000000-0008-0000-0700-000039020000}"/>
            </a:ext>
          </a:extLst>
        </xdr:cNvPr>
        <xdr:cNvSpPr/>
      </xdr:nvSpPr>
      <xdr:spPr>
        <a:xfrm>
          <a:off x="13652500" y="9589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81441</xdr:rowOff>
    </xdr:from>
    <xdr:ext cx="534377"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3436111" y="9682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5466</xdr:rowOff>
    </xdr:from>
    <xdr:to>
      <xdr:col>67</xdr:col>
      <xdr:colOff>101600</xdr:colOff>
      <xdr:row>56</xdr:row>
      <xdr:rowOff>107066</xdr:rowOff>
    </xdr:to>
    <xdr:sp macro="" textlink="">
      <xdr:nvSpPr>
        <xdr:cNvPr id="571" name="フローチャート: 判断 570">
          <a:extLst>
            <a:ext uri="{FF2B5EF4-FFF2-40B4-BE49-F238E27FC236}">
              <a16:creationId xmlns:a16="http://schemas.microsoft.com/office/drawing/2014/main" id="{00000000-0008-0000-0700-00003B020000}"/>
            </a:ext>
          </a:extLst>
        </xdr:cNvPr>
        <xdr:cNvSpPr/>
      </xdr:nvSpPr>
      <xdr:spPr>
        <a:xfrm>
          <a:off x="12763500" y="9606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98193</xdr:rowOff>
    </xdr:from>
    <xdr:ext cx="534377"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2547111" y="9699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id="{00000000-0008-0000-0700-00004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3111</xdr:rowOff>
    </xdr:from>
    <xdr:to>
      <xdr:col>85</xdr:col>
      <xdr:colOff>177800</xdr:colOff>
      <xdr:row>54</xdr:row>
      <xdr:rowOff>104711</xdr:rowOff>
    </xdr:to>
    <xdr:sp macro="" textlink="">
      <xdr:nvSpPr>
        <xdr:cNvPr id="578" name="楕円 577">
          <a:extLst>
            <a:ext uri="{FF2B5EF4-FFF2-40B4-BE49-F238E27FC236}">
              <a16:creationId xmlns:a16="http://schemas.microsoft.com/office/drawing/2014/main" id="{00000000-0008-0000-0700-000042020000}"/>
            </a:ext>
          </a:extLst>
        </xdr:cNvPr>
        <xdr:cNvSpPr/>
      </xdr:nvSpPr>
      <xdr:spPr>
        <a:xfrm>
          <a:off x="16268700" y="9261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25988</xdr:rowOff>
    </xdr:from>
    <xdr:ext cx="599010" cy="259045"/>
    <xdr:sp macro="" textlink="">
      <xdr:nvSpPr>
        <xdr:cNvPr id="579" name="教育費該当値テキスト">
          <a:extLst>
            <a:ext uri="{FF2B5EF4-FFF2-40B4-BE49-F238E27FC236}">
              <a16:creationId xmlns:a16="http://schemas.microsoft.com/office/drawing/2014/main" id="{00000000-0008-0000-0700-000043020000}"/>
            </a:ext>
          </a:extLst>
        </xdr:cNvPr>
        <xdr:cNvSpPr txBox="1"/>
      </xdr:nvSpPr>
      <xdr:spPr>
        <a:xfrm>
          <a:off x="16370300" y="91128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103370</xdr:rowOff>
    </xdr:from>
    <xdr:to>
      <xdr:col>81</xdr:col>
      <xdr:colOff>101600</xdr:colOff>
      <xdr:row>55</xdr:row>
      <xdr:rowOff>33520</xdr:rowOff>
    </xdr:to>
    <xdr:sp macro="" textlink="">
      <xdr:nvSpPr>
        <xdr:cNvPr id="580" name="楕円 579">
          <a:extLst>
            <a:ext uri="{FF2B5EF4-FFF2-40B4-BE49-F238E27FC236}">
              <a16:creationId xmlns:a16="http://schemas.microsoft.com/office/drawing/2014/main" id="{00000000-0008-0000-0700-000044020000}"/>
            </a:ext>
          </a:extLst>
        </xdr:cNvPr>
        <xdr:cNvSpPr/>
      </xdr:nvSpPr>
      <xdr:spPr>
        <a:xfrm>
          <a:off x="15430500" y="9361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53</xdr:row>
      <xdr:rowOff>50047</xdr:rowOff>
    </xdr:from>
    <xdr:ext cx="599010"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5181795" y="9136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138612</xdr:rowOff>
    </xdr:from>
    <xdr:to>
      <xdr:col>76</xdr:col>
      <xdr:colOff>165100</xdr:colOff>
      <xdr:row>55</xdr:row>
      <xdr:rowOff>68762</xdr:rowOff>
    </xdr:to>
    <xdr:sp macro="" textlink="">
      <xdr:nvSpPr>
        <xdr:cNvPr id="582" name="楕円 581">
          <a:extLst>
            <a:ext uri="{FF2B5EF4-FFF2-40B4-BE49-F238E27FC236}">
              <a16:creationId xmlns:a16="http://schemas.microsoft.com/office/drawing/2014/main" id="{00000000-0008-0000-0700-000046020000}"/>
            </a:ext>
          </a:extLst>
        </xdr:cNvPr>
        <xdr:cNvSpPr/>
      </xdr:nvSpPr>
      <xdr:spPr>
        <a:xfrm>
          <a:off x="14541500" y="9396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53</xdr:row>
      <xdr:rowOff>85289</xdr:rowOff>
    </xdr:from>
    <xdr:ext cx="599010"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4292795" y="91721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119469</xdr:rowOff>
    </xdr:from>
    <xdr:to>
      <xdr:col>72</xdr:col>
      <xdr:colOff>38100</xdr:colOff>
      <xdr:row>55</xdr:row>
      <xdr:rowOff>49619</xdr:rowOff>
    </xdr:to>
    <xdr:sp macro="" textlink="">
      <xdr:nvSpPr>
        <xdr:cNvPr id="584" name="楕円 583">
          <a:extLst>
            <a:ext uri="{FF2B5EF4-FFF2-40B4-BE49-F238E27FC236}">
              <a16:creationId xmlns:a16="http://schemas.microsoft.com/office/drawing/2014/main" id="{00000000-0008-0000-0700-000048020000}"/>
            </a:ext>
          </a:extLst>
        </xdr:cNvPr>
        <xdr:cNvSpPr/>
      </xdr:nvSpPr>
      <xdr:spPr>
        <a:xfrm>
          <a:off x="13652500" y="9377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53</xdr:row>
      <xdr:rowOff>66146</xdr:rowOff>
    </xdr:from>
    <xdr:ext cx="59901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3403795" y="9152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36940</xdr:rowOff>
    </xdr:from>
    <xdr:to>
      <xdr:col>67</xdr:col>
      <xdr:colOff>101600</xdr:colOff>
      <xdr:row>55</xdr:row>
      <xdr:rowOff>138540</xdr:rowOff>
    </xdr:to>
    <xdr:sp macro="" textlink="">
      <xdr:nvSpPr>
        <xdr:cNvPr id="586" name="楕円 585">
          <a:extLst>
            <a:ext uri="{FF2B5EF4-FFF2-40B4-BE49-F238E27FC236}">
              <a16:creationId xmlns:a16="http://schemas.microsoft.com/office/drawing/2014/main" id="{00000000-0008-0000-0700-00004A020000}"/>
            </a:ext>
          </a:extLst>
        </xdr:cNvPr>
        <xdr:cNvSpPr/>
      </xdr:nvSpPr>
      <xdr:spPr>
        <a:xfrm>
          <a:off x="12763500" y="9466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53</xdr:row>
      <xdr:rowOff>155067</xdr:rowOff>
    </xdr:from>
    <xdr:ext cx="59901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2514795" y="92419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8" name="正方形/長方形 587">
          <a:extLst>
            <a:ext uri="{FF2B5EF4-FFF2-40B4-BE49-F238E27FC236}">
              <a16:creationId xmlns:a16="http://schemas.microsoft.com/office/drawing/2014/main" id="{00000000-0008-0000-0700-00004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9" name="正方形/長方形 588">
          <a:extLst>
            <a:ext uri="{FF2B5EF4-FFF2-40B4-BE49-F238E27FC236}">
              <a16:creationId xmlns:a16="http://schemas.microsoft.com/office/drawing/2014/main" id="{00000000-0008-0000-0700-00004D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0" name="正方形/長方形 589">
          <a:extLst>
            <a:ext uri="{FF2B5EF4-FFF2-40B4-BE49-F238E27FC236}">
              <a16:creationId xmlns:a16="http://schemas.microsoft.com/office/drawing/2014/main" id="{00000000-0008-0000-0700-00004E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1" name="正方形/長方形 590">
          <a:extLst>
            <a:ext uri="{FF2B5EF4-FFF2-40B4-BE49-F238E27FC236}">
              <a16:creationId xmlns:a16="http://schemas.microsoft.com/office/drawing/2014/main" id="{00000000-0008-0000-0700-00004F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2" name="正方形/長方形 591">
          <a:extLst>
            <a:ext uri="{FF2B5EF4-FFF2-40B4-BE49-F238E27FC236}">
              <a16:creationId xmlns:a16="http://schemas.microsoft.com/office/drawing/2014/main" id="{00000000-0008-0000-0700-000050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3" name="正方形/長方形 592">
          <a:extLst>
            <a:ext uri="{FF2B5EF4-FFF2-40B4-BE49-F238E27FC236}">
              <a16:creationId xmlns:a16="http://schemas.microsoft.com/office/drawing/2014/main" id="{00000000-0008-0000-0700-000051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4" name="正方形/長方形 593">
          <a:extLst>
            <a:ext uri="{FF2B5EF4-FFF2-40B4-BE49-F238E27FC236}">
              <a16:creationId xmlns:a16="http://schemas.microsoft.com/office/drawing/2014/main" id="{00000000-0008-0000-0700-000052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5" name="正方形/長方形 594">
          <a:extLst>
            <a:ext uri="{FF2B5EF4-FFF2-40B4-BE49-F238E27FC236}">
              <a16:creationId xmlns:a16="http://schemas.microsoft.com/office/drawing/2014/main" id="{00000000-0008-0000-0700-00005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7" name="直線コネクタ 596">
          <a:extLst>
            <a:ext uri="{FF2B5EF4-FFF2-40B4-BE49-F238E27FC236}">
              <a16:creationId xmlns:a16="http://schemas.microsoft.com/office/drawing/2014/main" id="{00000000-0008-0000-0700-00005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598" name="直線コネクタ 597">
          <a:extLst>
            <a:ext uri="{FF2B5EF4-FFF2-40B4-BE49-F238E27FC236}">
              <a16:creationId xmlns:a16="http://schemas.microsoft.com/office/drawing/2014/main" id="{00000000-0008-0000-0700-000056020000}"/>
            </a:ext>
          </a:extLst>
        </xdr:cNvPr>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0" name="直線コネクタ 599">
          <a:extLst>
            <a:ext uri="{FF2B5EF4-FFF2-40B4-BE49-F238E27FC236}">
              <a16:creationId xmlns:a16="http://schemas.microsoft.com/office/drawing/2014/main" id="{00000000-0008-0000-0700-000058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02" name="直線コネクタ 601">
          <a:extLst>
            <a:ext uri="{FF2B5EF4-FFF2-40B4-BE49-F238E27FC236}">
              <a16:creationId xmlns:a16="http://schemas.microsoft.com/office/drawing/2014/main" id="{00000000-0008-0000-0700-00005A020000}"/>
            </a:ext>
          </a:extLst>
        </xdr:cNvPr>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4" name="直線コネクタ 603">
          <a:extLst>
            <a:ext uri="{FF2B5EF4-FFF2-40B4-BE49-F238E27FC236}">
              <a16:creationId xmlns:a16="http://schemas.microsoft.com/office/drawing/2014/main" id="{00000000-0008-0000-0700-00005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6" name="災害復旧費グラフ枠">
          <a:extLst>
            <a:ext uri="{FF2B5EF4-FFF2-40B4-BE49-F238E27FC236}">
              <a16:creationId xmlns:a16="http://schemas.microsoft.com/office/drawing/2014/main" id="{00000000-0008-0000-0700-00005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52181</xdr:rowOff>
    </xdr:from>
    <xdr:to>
      <xdr:col>85</xdr:col>
      <xdr:colOff>126364</xdr:colOff>
      <xdr:row>78</xdr:row>
      <xdr:rowOff>25400</xdr:rowOff>
    </xdr:to>
    <xdr:cxnSp macro="">
      <xdr:nvCxnSpPr>
        <xdr:cNvPr id="607" name="直線コネクタ 606">
          <a:extLst>
            <a:ext uri="{FF2B5EF4-FFF2-40B4-BE49-F238E27FC236}">
              <a16:creationId xmlns:a16="http://schemas.microsoft.com/office/drawing/2014/main" id="{00000000-0008-0000-0700-00005F020000}"/>
            </a:ext>
          </a:extLst>
        </xdr:cNvPr>
        <xdr:cNvCxnSpPr/>
      </xdr:nvCxnSpPr>
      <xdr:spPr>
        <a:xfrm flipV="1">
          <a:off x="16317595" y="12225131"/>
          <a:ext cx="1269" cy="11733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29227</xdr:rowOff>
    </xdr:from>
    <xdr:ext cx="249299" cy="259045"/>
    <xdr:sp macro="" textlink="">
      <xdr:nvSpPr>
        <xdr:cNvPr id="608" name="災害復旧費最小値テキスト">
          <a:extLst>
            <a:ext uri="{FF2B5EF4-FFF2-40B4-BE49-F238E27FC236}">
              <a16:creationId xmlns:a16="http://schemas.microsoft.com/office/drawing/2014/main" id="{00000000-0008-0000-0700-000060020000}"/>
            </a:ext>
          </a:extLst>
        </xdr:cNvPr>
        <xdr:cNvSpPr txBox="1"/>
      </xdr:nvSpPr>
      <xdr:spPr>
        <a:xfrm>
          <a:off x="16370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09" name="直線コネクタ 608">
          <a:extLst>
            <a:ext uri="{FF2B5EF4-FFF2-40B4-BE49-F238E27FC236}">
              <a16:creationId xmlns:a16="http://schemas.microsoft.com/office/drawing/2014/main" id="{00000000-0008-0000-0700-000061020000}"/>
            </a:ext>
          </a:extLst>
        </xdr:cNvPr>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170308</xdr:rowOff>
    </xdr:from>
    <xdr:ext cx="599010" cy="259045"/>
    <xdr:sp macro="" textlink="">
      <xdr:nvSpPr>
        <xdr:cNvPr id="610" name="災害復旧費最大値テキスト">
          <a:extLst>
            <a:ext uri="{FF2B5EF4-FFF2-40B4-BE49-F238E27FC236}">
              <a16:creationId xmlns:a16="http://schemas.microsoft.com/office/drawing/2014/main" id="{00000000-0008-0000-0700-000062020000}"/>
            </a:ext>
          </a:extLst>
        </xdr:cNvPr>
        <xdr:cNvSpPr txBox="1"/>
      </xdr:nvSpPr>
      <xdr:spPr>
        <a:xfrm>
          <a:off x="16370300" y="12000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205,314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52181</xdr:rowOff>
    </xdr:from>
    <xdr:to>
      <xdr:col>86</xdr:col>
      <xdr:colOff>25400</xdr:colOff>
      <xdr:row>71</xdr:row>
      <xdr:rowOff>52181</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6230600" y="12225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19616</xdr:rowOff>
    </xdr:from>
    <xdr:to>
      <xdr:col>85</xdr:col>
      <xdr:colOff>127000</xdr:colOff>
      <xdr:row>78</xdr:row>
      <xdr:rowOff>20251</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5481300" y="13392716"/>
          <a:ext cx="838200" cy="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63754</xdr:rowOff>
    </xdr:from>
    <xdr:ext cx="534377" cy="259045"/>
    <xdr:sp macro="" textlink="">
      <xdr:nvSpPr>
        <xdr:cNvPr id="613" name="災害復旧費平均値テキスト">
          <a:extLst>
            <a:ext uri="{FF2B5EF4-FFF2-40B4-BE49-F238E27FC236}">
              <a16:creationId xmlns:a16="http://schemas.microsoft.com/office/drawing/2014/main" id="{00000000-0008-0000-0700-000065020000}"/>
            </a:ext>
          </a:extLst>
        </xdr:cNvPr>
        <xdr:cNvSpPr txBox="1"/>
      </xdr:nvSpPr>
      <xdr:spPr>
        <a:xfrm>
          <a:off x="16370300" y="130939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40877</xdr:rowOff>
    </xdr:from>
    <xdr:to>
      <xdr:col>85</xdr:col>
      <xdr:colOff>177800</xdr:colOff>
      <xdr:row>77</xdr:row>
      <xdr:rowOff>142477</xdr:rowOff>
    </xdr:to>
    <xdr:sp macro="" textlink="">
      <xdr:nvSpPr>
        <xdr:cNvPr id="614" name="フローチャート: 判断 613">
          <a:extLst>
            <a:ext uri="{FF2B5EF4-FFF2-40B4-BE49-F238E27FC236}">
              <a16:creationId xmlns:a16="http://schemas.microsoft.com/office/drawing/2014/main" id="{00000000-0008-0000-0700-000066020000}"/>
            </a:ext>
          </a:extLst>
        </xdr:cNvPr>
        <xdr:cNvSpPr/>
      </xdr:nvSpPr>
      <xdr:spPr>
        <a:xfrm>
          <a:off x="16268700" y="13242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170749</xdr:rowOff>
    </xdr:from>
    <xdr:to>
      <xdr:col>81</xdr:col>
      <xdr:colOff>50800</xdr:colOff>
      <xdr:row>78</xdr:row>
      <xdr:rowOff>19616</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4592300" y="13372399"/>
          <a:ext cx="889000" cy="20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51798</xdr:rowOff>
    </xdr:from>
    <xdr:to>
      <xdr:col>81</xdr:col>
      <xdr:colOff>101600</xdr:colOff>
      <xdr:row>77</xdr:row>
      <xdr:rowOff>153398</xdr:rowOff>
    </xdr:to>
    <xdr:sp macro="" textlink="">
      <xdr:nvSpPr>
        <xdr:cNvPr id="616" name="フローチャート: 判断 615">
          <a:extLst>
            <a:ext uri="{FF2B5EF4-FFF2-40B4-BE49-F238E27FC236}">
              <a16:creationId xmlns:a16="http://schemas.microsoft.com/office/drawing/2014/main" id="{00000000-0008-0000-0700-000068020000}"/>
            </a:ext>
          </a:extLst>
        </xdr:cNvPr>
        <xdr:cNvSpPr/>
      </xdr:nvSpPr>
      <xdr:spPr>
        <a:xfrm>
          <a:off x="15430500" y="13253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169925</xdr:rowOff>
    </xdr:from>
    <xdr:ext cx="534377"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5214111" y="13028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44951</xdr:rowOff>
    </xdr:from>
    <xdr:to>
      <xdr:col>76</xdr:col>
      <xdr:colOff>114300</xdr:colOff>
      <xdr:row>77</xdr:row>
      <xdr:rowOff>170749</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3703300" y="13075151"/>
          <a:ext cx="889000" cy="297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55136</xdr:rowOff>
    </xdr:from>
    <xdr:to>
      <xdr:col>76</xdr:col>
      <xdr:colOff>165100</xdr:colOff>
      <xdr:row>77</xdr:row>
      <xdr:rowOff>156736</xdr:rowOff>
    </xdr:to>
    <xdr:sp macro="" textlink="">
      <xdr:nvSpPr>
        <xdr:cNvPr id="619" name="フローチャート: 判断 618">
          <a:extLst>
            <a:ext uri="{FF2B5EF4-FFF2-40B4-BE49-F238E27FC236}">
              <a16:creationId xmlns:a16="http://schemas.microsoft.com/office/drawing/2014/main" id="{00000000-0008-0000-0700-00006B020000}"/>
            </a:ext>
          </a:extLst>
        </xdr:cNvPr>
        <xdr:cNvSpPr/>
      </xdr:nvSpPr>
      <xdr:spPr>
        <a:xfrm>
          <a:off x="14541500" y="13256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1813</xdr:rowOff>
    </xdr:from>
    <xdr:ext cx="534377"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4325111" y="13032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70234</xdr:rowOff>
    </xdr:from>
    <xdr:to>
      <xdr:col>71</xdr:col>
      <xdr:colOff>177800</xdr:colOff>
      <xdr:row>76</xdr:row>
      <xdr:rowOff>44951</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814300" y="12757534"/>
          <a:ext cx="889000" cy="317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55930</xdr:rowOff>
    </xdr:from>
    <xdr:to>
      <xdr:col>72</xdr:col>
      <xdr:colOff>38100</xdr:colOff>
      <xdr:row>77</xdr:row>
      <xdr:rowOff>157530</xdr:rowOff>
    </xdr:to>
    <xdr:sp macro="" textlink="">
      <xdr:nvSpPr>
        <xdr:cNvPr id="622" name="フローチャート: 判断 621">
          <a:extLst>
            <a:ext uri="{FF2B5EF4-FFF2-40B4-BE49-F238E27FC236}">
              <a16:creationId xmlns:a16="http://schemas.microsoft.com/office/drawing/2014/main" id="{00000000-0008-0000-0700-00006E020000}"/>
            </a:ext>
          </a:extLst>
        </xdr:cNvPr>
        <xdr:cNvSpPr/>
      </xdr:nvSpPr>
      <xdr:spPr>
        <a:xfrm>
          <a:off x="13652500" y="13257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148657</xdr:rowOff>
    </xdr:from>
    <xdr:ext cx="534377"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3436111" y="13350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73840</xdr:rowOff>
    </xdr:from>
    <xdr:to>
      <xdr:col>67</xdr:col>
      <xdr:colOff>101600</xdr:colOff>
      <xdr:row>78</xdr:row>
      <xdr:rowOff>3990</xdr:rowOff>
    </xdr:to>
    <xdr:sp macro="" textlink="">
      <xdr:nvSpPr>
        <xdr:cNvPr id="624" name="フローチャート: 判断 623">
          <a:extLst>
            <a:ext uri="{FF2B5EF4-FFF2-40B4-BE49-F238E27FC236}">
              <a16:creationId xmlns:a16="http://schemas.microsoft.com/office/drawing/2014/main" id="{00000000-0008-0000-0700-000070020000}"/>
            </a:ext>
          </a:extLst>
        </xdr:cNvPr>
        <xdr:cNvSpPr/>
      </xdr:nvSpPr>
      <xdr:spPr>
        <a:xfrm>
          <a:off x="12763500" y="13275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166567</xdr:rowOff>
    </xdr:from>
    <xdr:ext cx="534377"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2547111" y="13368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140901</xdr:rowOff>
    </xdr:from>
    <xdr:to>
      <xdr:col>85</xdr:col>
      <xdr:colOff>177800</xdr:colOff>
      <xdr:row>78</xdr:row>
      <xdr:rowOff>71051</xdr:rowOff>
    </xdr:to>
    <xdr:sp macro="" textlink="">
      <xdr:nvSpPr>
        <xdr:cNvPr id="631" name="楕円 630">
          <a:extLst>
            <a:ext uri="{FF2B5EF4-FFF2-40B4-BE49-F238E27FC236}">
              <a16:creationId xmlns:a16="http://schemas.microsoft.com/office/drawing/2014/main" id="{00000000-0008-0000-0700-000077020000}"/>
            </a:ext>
          </a:extLst>
        </xdr:cNvPr>
        <xdr:cNvSpPr/>
      </xdr:nvSpPr>
      <xdr:spPr>
        <a:xfrm>
          <a:off x="16268700" y="13342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55828</xdr:rowOff>
    </xdr:from>
    <xdr:ext cx="378565" cy="259045"/>
    <xdr:sp macro="" textlink="">
      <xdr:nvSpPr>
        <xdr:cNvPr id="632" name="災害復旧費該当値テキスト">
          <a:extLst>
            <a:ext uri="{FF2B5EF4-FFF2-40B4-BE49-F238E27FC236}">
              <a16:creationId xmlns:a16="http://schemas.microsoft.com/office/drawing/2014/main" id="{00000000-0008-0000-0700-000078020000}"/>
            </a:ext>
          </a:extLst>
        </xdr:cNvPr>
        <xdr:cNvSpPr txBox="1"/>
      </xdr:nvSpPr>
      <xdr:spPr>
        <a:xfrm>
          <a:off x="16370300" y="132574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140266</xdr:rowOff>
    </xdr:from>
    <xdr:to>
      <xdr:col>81</xdr:col>
      <xdr:colOff>101600</xdr:colOff>
      <xdr:row>78</xdr:row>
      <xdr:rowOff>70416</xdr:rowOff>
    </xdr:to>
    <xdr:sp macro="" textlink="">
      <xdr:nvSpPr>
        <xdr:cNvPr id="633" name="楕円 632">
          <a:extLst>
            <a:ext uri="{FF2B5EF4-FFF2-40B4-BE49-F238E27FC236}">
              <a16:creationId xmlns:a16="http://schemas.microsoft.com/office/drawing/2014/main" id="{00000000-0008-0000-0700-000079020000}"/>
            </a:ext>
          </a:extLst>
        </xdr:cNvPr>
        <xdr:cNvSpPr/>
      </xdr:nvSpPr>
      <xdr:spPr>
        <a:xfrm>
          <a:off x="15430500" y="13341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61543</xdr:rowOff>
    </xdr:from>
    <xdr:ext cx="469744"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5246428" y="13434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119949</xdr:rowOff>
    </xdr:from>
    <xdr:to>
      <xdr:col>76</xdr:col>
      <xdr:colOff>165100</xdr:colOff>
      <xdr:row>78</xdr:row>
      <xdr:rowOff>50099</xdr:rowOff>
    </xdr:to>
    <xdr:sp macro="" textlink="">
      <xdr:nvSpPr>
        <xdr:cNvPr id="635" name="楕円 634">
          <a:extLst>
            <a:ext uri="{FF2B5EF4-FFF2-40B4-BE49-F238E27FC236}">
              <a16:creationId xmlns:a16="http://schemas.microsoft.com/office/drawing/2014/main" id="{00000000-0008-0000-0700-00007B020000}"/>
            </a:ext>
          </a:extLst>
        </xdr:cNvPr>
        <xdr:cNvSpPr/>
      </xdr:nvSpPr>
      <xdr:spPr>
        <a:xfrm>
          <a:off x="14541500" y="13321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41226</xdr:rowOff>
    </xdr:from>
    <xdr:ext cx="469744"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4357428" y="13414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165601</xdr:rowOff>
    </xdr:from>
    <xdr:to>
      <xdr:col>72</xdr:col>
      <xdr:colOff>38100</xdr:colOff>
      <xdr:row>76</xdr:row>
      <xdr:rowOff>95751</xdr:rowOff>
    </xdr:to>
    <xdr:sp macro="" textlink="">
      <xdr:nvSpPr>
        <xdr:cNvPr id="637" name="楕円 636">
          <a:extLst>
            <a:ext uri="{FF2B5EF4-FFF2-40B4-BE49-F238E27FC236}">
              <a16:creationId xmlns:a16="http://schemas.microsoft.com/office/drawing/2014/main" id="{00000000-0008-0000-0700-00007D020000}"/>
            </a:ext>
          </a:extLst>
        </xdr:cNvPr>
        <xdr:cNvSpPr/>
      </xdr:nvSpPr>
      <xdr:spPr>
        <a:xfrm>
          <a:off x="13652500" y="13024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112278</xdr:rowOff>
    </xdr:from>
    <xdr:ext cx="534377"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3436111" y="12799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19434</xdr:rowOff>
    </xdr:from>
    <xdr:to>
      <xdr:col>67</xdr:col>
      <xdr:colOff>101600</xdr:colOff>
      <xdr:row>74</xdr:row>
      <xdr:rowOff>121034</xdr:rowOff>
    </xdr:to>
    <xdr:sp macro="" textlink="">
      <xdr:nvSpPr>
        <xdr:cNvPr id="639" name="楕円 638">
          <a:extLst>
            <a:ext uri="{FF2B5EF4-FFF2-40B4-BE49-F238E27FC236}">
              <a16:creationId xmlns:a16="http://schemas.microsoft.com/office/drawing/2014/main" id="{00000000-0008-0000-0700-00007F020000}"/>
            </a:ext>
          </a:extLst>
        </xdr:cNvPr>
        <xdr:cNvSpPr/>
      </xdr:nvSpPr>
      <xdr:spPr>
        <a:xfrm>
          <a:off x="12763500" y="12706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72</xdr:row>
      <xdr:rowOff>137561</xdr:rowOff>
    </xdr:from>
    <xdr:ext cx="599010"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2514795" y="124819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1" name="正方形/長方形 640">
          <a:extLst>
            <a:ext uri="{FF2B5EF4-FFF2-40B4-BE49-F238E27FC236}">
              <a16:creationId xmlns:a16="http://schemas.microsoft.com/office/drawing/2014/main" id="{00000000-0008-0000-0700-00008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2" name="正方形/長方形 641">
          <a:extLst>
            <a:ext uri="{FF2B5EF4-FFF2-40B4-BE49-F238E27FC236}">
              <a16:creationId xmlns:a16="http://schemas.microsoft.com/office/drawing/2014/main" id="{00000000-0008-0000-0700-000082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3" name="正方形/長方形 642">
          <a:extLst>
            <a:ext uri="{FF2B5EF4-FFF2-40B4-BE49-F238E27FC236}">
              <a16:creationId xmlns:a16="http://schemas.microsoft.com/office/drawing/2014/main" id="{00000000-0008-0000-0700-000083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4" name="正方形/長方形 643">
          <a:extLst>
            <a:ext uri="{FF2B5EF4-FFF2-40B4-BE49-F238E27FC236}">
              <a16:creationId xmlns:a16="http://schemas.microsoft.com/office/drawing/2014/main" id="{00000000-0008-0000-0700-000084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5" name="正方形/長方形 644">
          <a:extLst>
            <a:ext uri="{FF2B5EF4-FFF2-40B4-BE49-F238E27FC236}">
              <a16:creationId xmlns:a16="http://schemas.microsoft.com/office/drawing/2014/main" id="{00000000-0008-0000-0700-000085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6" name="正方形/長方形 645">
          <a:extLst>
            <a:ext uri="{FF2B5EF4-FFF2-40B4-BE49-F238E27FC236}">
              <a16:creationId xmlns:a16="http://schemas.microsoft.com/office/drawing/2014/main" id="{00000000-0008-0000-0700-000086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47" name="正方形/長方形 646">
          <a:extLst>
            <a:ext uri="{FF2B5EF4-FFF2-40B4-BE49-F238E27FC236}">
              <a16:creationId xmlns:a16="http://schemas.microsoft.com/office/drawing/2014/main" id="{00000000-0008-0000-0700-000087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8" name="正方形/長方形 647">
          <a:extLst>
            <a:ext uri="{FF2B5EF4-FFF2-40B4-BE49-F238E27FC236}">
              <a16:creationId xmlns:a16="http://schemas.microsoft.com/office/drawing/2014/main" id="{00000000-0008-0000-0700-00008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0" name="直線コネクタ 649">
          <a:extLst>
            <a:ext uri="{FF2B5EF4-FFF2-40B4-BE49-F238E27FC236}">
              <a16:creationId xmlns:a16="http://schemas.microsoft.com/office/drawing/2014/main" id="{00000000-0008-0000-0700-00008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25400</xdr:rowOff>
    </xdr:from>
    <xdr:to>
      <xdr:col>89</xdr:col>
      <xdr:colOff>177800</xdr:colOff>
      <xdr:row>98</xdr:row>
      <xdr:rowOff>25400</xdr:rowOff>
    </xdr:to>
    <xdr:cxnSp macro="">
      <xdr:nvCxnSpPr>
        <xdr:cNvPr id="651" name="直線コネクタ 650">
          <a:extLst>
            <a:ext uri="{FF2B5EF4-FFF2-40B4-BE49-F238E27FC236}">
              <a16:creationId xmlns:a16="http://schemas.microsoft.com/office/drawing/2014/main" id="{00000000-0008-0000-0700-00008B020000}"/>
            </a:ext>
          </a:extLst>
        </xdr:cNvPr>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54627</xdr:rowOff>
    </xdr:from>
    <xdr:ext cx="248786"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53" name="直線コネクタ 652">
          <a:extLst>
            <a:ext uri="{FF2B5EF4-FFF2-40B4-BE49-F238E27FC236}">
              <a16:creationId xmlns:a16="http://schemas.microsoft.com/office/drawing/2014/main" id="{00000000-0008-0000-0700-00008D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55" name="直線コネクタ 654">
          <a:extLst>
            <a:ext uri="{FF2B5EF4-FFF2-40B4-BE49-F238E27FC236}">
              <a16:creationId xmlns:a16="http://schemas.microsoft.com/office/drawing/2014/main" id="{00000000-0008-0000-0700-00008F020000}"/>
            </a:ext>
          </a:extLst>
        </xdr:cNvPr>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90</xdr:row>
      <xdr:rowOff>111777</xdr:rowOff>
    </xdr:from>
    <xdr:ext cx="595419"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57" name="直線コネクタ 656">
          <a:extLst>
            <a:ext uri="{FF2B5EF4-FFF2-40B4-BE49-F238E27FC236}">
              <a16:creationId xmlns:a16="http://schemas.microsoft.com/office/drawing/2014/main" id="{00000000-0008-0000-0700-000091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59" name="公債費グラフ枠">
          <a:extLst>
            <a:ext uri="{FF2B5EF4-FFF2-40B4-BE49-F238E27FC236}">
              <a16:creationId xmlns:a16="http://schemas.microsoft.com/office/drawing/2014/main" id="{00000000-0008-0000-0700-000093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85390</xdr:rowOff>
    </xdr:from>
    <xdr:to>
      <xdr:col>85</xdr:col>
      <xdr:colOff>126364</xdr:colOff>
      <xdr:row>98</xdr:row>
      <xdr:rowOff>25400</xdr:rowOff>
    </xdr:to>
    <xdr:cxnSp macro="">
      <xdr:nvCxnSpPr>
        <xdr:cNvPr id="660" name="直線コネクタ 659">
          <a:extLst>
            <a:ext uri="{FF2B5EF4-FFF2-40B4-BE49-F238E27FC236}">
              <a16:creationId xmlns:a16="http://schemas.microsoft.com/office/drawing/2014/main" id="{00000000-0008-0000-0700-000094020000}"/>
            </a:ext>
          </a:extLst>
        </xdr:cNvPr>
        <xdr:cNvCxnSpPr/>
      </xdr:nvCxnSpPr>
      <xdr:spPr>
        <a:xfrm flipV="1">
          <a:off x="16317595" y="15515890"/>
          <a:ext cx="1269" cy="13116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29227</xdr:rowOff>
    </xdr:from>
    <xdr:ext cx="249299" cy="259045"/>
    <xdr:sp macro="" textlink="">
      <xdr:nvSpPr>
        <xdr:cNvPr id="661" name="公債費最小値テキスト">
          <a:extLst>
            <a:ext uri="{FF2B5EF4-FFF2-40B4-BE49-F238E27FC236}">
              <a16:creationId xmlns:a16="http://schemas.microsoft.com/office/drawing/2014/main" id="{00000000-0008-0000-0700-000095020000}"/>
            </a:ext>
          </a:extLst>
        </xdr:cNvPr>
        <xdr:cNvSpPr txBox="1"/>
      </xdr:nvSpPr>
      <xdr:spPr>
        <a:xfrm>
          <a:off x="16370300" y="1683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25400</xdr:rowOff>
    </xdr:from>
    <xdr:to>
      <xdr:col>86</xdr:col>
      <xdr:colOff>25400</xdr:colOff>
      <xdr:row>98</xdr:row>
      <xdr:rowOff>25400</xdr:rowOff>
    </xdr:to>
    <xdr:cxnSp macro="">
      <xdr:nvCxnSpPr>
        <xdr:cNvPr id="662" name="直線コネクタ 661">
          <a:extLst>
            <a:ext uri="{FF2B5EF4-FFF2-40B4-BE49-F238E27FC236}">
              <a16:creationId xmlns:a16="http://schemas.microsoft.com/office/drawing/2014/main" id="{00000000-0008-0000-0700-000096020000}"/>
            </a:ext>
          </a:extLst>
        </xdr:cNvPr>
        <xdr:cNvCxnSpPr/>
      </xdr:nvCxnSpPr>
      <xdr:spPr>
        <a:xfrm>
          <a:off x="16230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32067</xdr:rowOff>
    </xdr:from>
    <xdr:ext cx="599010" cy="259045"/>
    <xdr:sp macro="" textlink="">
      <xdr:nvSpPr>
        <xdr:cNvPr id="663" name="公債費最大値テキスト">
          <a:extLst>
            <a:ext uri="{FF2B5EF4-FFF2-40B4-BE49-F238E27FC236}">
              <a16:creationId xmlns:a16="http://schemas.microsoft.com/office/drawing/2014/main" id="{00000000-0008-0000-0700-000097020000}"/>
            </a:ext>
          </a:extLst>
        </xdr:cNvPr>
        <xdr:cNvSpPr txBox="1"/>
      </xdr:nvSpPr>
      <xdr:spPr>
        <a:xfrm>
          <a:off x="16370300" y="15291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229,503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85390</xdr:rowOff>
    </xdr:from>
    <xdr:to>
      <xdr:col>86</xdr:col>
      <xdr:colOff>25400</xdr:colOff>
      <xdr:row>90</xdr:row>
      <xdr:rowOff>85390</xdr:rowOff>
    </xdr:to>
    <xdr:cxnSp macro="">
      <xdr:nvCxnSpPr>
        <xdr:cNvPr id="664" name="直線コネクタ 663">
          <a:extLst>
            <a:ext uri="{FF2B5EF4-FFF2-40B4-BE49-F238E27FC236}">
              <a16:creationId xmlns:a16="http://schemas.microsoft.com/office/drawing/2014/main" id="{00000000-0008-0000-0700-000098020000}"/>
            </a:ext>
          </a:extLst>
        </xdr:cNvPr>
        <xdr:cNvCxnSpPr/>
      </xdr:nvCxnSpPr>
      <xdr:spPr>
        <a:xfrm>
          <a:off x="16230600" y="15515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93</xdr:row>
      <xdr:rowOff>76687</xdr:rowOff>
    </xdr:from>
    <xdr:to>
      <xdr:col>85</xdr:col>
      <xdr:colOff>127000</xdr:colOff>
      <xdr:row>93</xdr:row>
      <xdr:rowOff>79527</xdr:rowOff>
    </xdr:to>
    <xdr:cxnSp macro="">
      <xdr:nvCxnSpPr>
        <xdr:cNvPr id="665" name="直線コネクタ 664">
          <a:extLst>
            <a:ext uri="{FF2B5EF4-FFF2-40B4-BE49-F238E27FC236}">
              <a16:creationId xmlns:a16="http://schemas.microsoft.com/office/drawing/2014/main" id="{00000000-0008-0000-0700-000099020000}"/>
            </a:ext>
          </a:extLst>
        </xdr:cNvPr>
        <xdr:cNvCxnSpPr/>
      </xdr:nvCxnSpPr>
      <xdr:spPr>
        <a:xfrm flipV="1">
          <a:off x="15481300" y="16021537"/>
          <a:ext cx="838200" cy="2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3536</xdr:rowOff>
    </xdr:from>
    <xdr:ext cx="599010" cy="259045"/>
    <xdr:sp macro="" textlink="">
      <xdr:nvSpPr>
        <xdr:cNvPr id="666" name="公債費平均値テキスト">
          <a:extLst>
            <a:ext uri="{FF2B5EF4-FFF2-40B4-BE49-F238E27FC236}">
              <a16:creationId xmlns:a16="http://schemas.microsoft.com/office/drawing/2014/main" id="{00000000-0008-0000-0700-00009A020000}"/>
            </a:ext>
          </a:extLst>
        </xdr:cNvPr>
        <xdr:cNvSpPr txBox="1"/>
      </xdr:nvSpPr>
      <xdr:spPr>
        <a:xfrm>
          <a:off x="16370300" y="161198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25109</xdr:rowOff>
    </xdr:from>
    <xdr:to>
      <xdr:col>85</xdr:col>
      <xdr:colOff>177800</xdr:colOff>
      <xdr:row>94</xdr:row>
      <xdr:rowOff>126709</xdr:rowOff>
    </xdr:to>
    <xdr:sp macro="" textlink="">
      <xdr:nvSpPr>
        <xdr:cNvPr id="667" name="フローチャート: 判断 666">
          <a:extLst>
            <a:ext uri="{FF2B5EF4-FFF2-40B4-BE49-F238E27FC236}">
              <a16:creationId xmlns:a16="http://schemas.microsoft.com/office/drawing/2014/main" id="{00000000-0008-0000-0700-00009B020000}"/>
            </a:ext>
          </a:extLst>
        </xdr:cNvPr>
        <xdr:cNvSpPr/>
      </xdr:nvSpPr>
      <xdr:spPr>
        <a:xfrm>
          <a:off x="16268700" y="16141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93</xdr:row>
      <xdr:rowOff>74887</xdr:rowOff>
    </xdr:from>
    <xdr:to>
      <xdr:col>81</xdr:col>
      <xdr:colOff>50800</xdr:colOff>
      <xdr:row>93</xdr:row>
      <xdr:rowOff>79527</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4592300" y="16019737"/>
          <a:ext cx="889000" cy="4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23326</xdr:rowOff>
    </xdr:from>
    <xdr:to>
      <xdr:col>81</xdr:col>
      <xdr:colOff>101600</xdr:colOff>
      <xdr:row>94</xdr:row>
      <xdr:rowOff>124926</xdr:rowOff>
    </xdr:to>
    <xdr:sp macro="" textlink="">
      <xdr:nvSpPr>
        <xdr:cNvPr id="669" name="フローチャート: 判断 668">
          <a:extLst>
            <a:ext uri="{FF2B5EF4-FFF2-40B4-BE49-F238E27FC236}">
              <a16:creationId xmlns:a16="http://schemas.microsoft.com/office/drawing/2014/main" id="{00000000-0008-0000-0700-00009D020000}"/>
            </a:ext>
          </a:extLst>
        </xdr:cNvPr>
        <xdr:cNvSpPr/>
      </xdr:nvSpPr>
      <xdr:spPr>
        <a:xfrm>
          <a:off x="15430500" y="16139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94</xdr:row>
      <xdr:rowOff>116053</xdr:rowOff>
    </xdr:from>
    <xdr:ext cx="599010"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5181795" y="162323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93</xdr:row>
      <xdr:rowOff>74887</xdr:rowOff>
    </xdr:from>
    <xdr:to>
      <xdr:col>76</xdr:col>
      <xdr:colOff>114300</xdr:colOff>
      <xdr:row>93</xdr:row>
      <xdr:rowOff>94769</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flipV="1">
          <a:off x="13703300" y="16019737"/>
          <a:ext cx="889000" cy="19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14616</xdr:rowOff>
    </xdr:from>
    <xdr:to>
      <xdr:col>76</xdr:col>
      <xdr:colOff>165100</xdr:colOff>
      <xdr:row>94</xdr:row>
      <xdr:rowOff>116216</xdr:rowOff>
    </xdr:to>
    <xdr:sp macro="" textlink="">
      <xdr:nvSpPr>
        <xdr:cNvPr id="672" name="フローチャート: 判断 671">
          <a:extLst>
            <a:ext uri="{FF2B5EF4-FFF2-40B4-BE49-F238E27FC236}">
              <a16:creationId xmlns:a16="http://schemas.microsoft.com/office/drawing/2014/main" id="{00000000-0008-0000-0700-0000A0020000}"/>
            </a:ext>
          </a:extLst>
        </xdr:cNvPr>
        <xdr:cNvSpPr/>
      </xdr:nvSpPr>
      <xdr:spPr>
        <a:xfrm>
          <a:off x="14541500" y="1613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94</xdr:row>
      <xdr:rowOff>107343</xdr:rowOff>
    </xdr:from>
    <xdr:ext cx="599010"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4292795" y="162236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93</xdr:row>
      <xdr:rowOff>94769</xdr:rowOff>
    </xdr:from>
    <xdr:to>
      <xdr:col>71</xdr:col>
      <xdr:colOff>177800</xdr:colOff>
      <xdr:row>93</xdr:row>
      <xdr:rowOff>120549</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flipV="1">
          <a:off x="12814300" y="16039619"/>
          <a:ext cx="889000" cy="25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37751</xdr:rowOff>
    </xdr:from>
    <xdr:to>
      <xdr:col>72</xdr:col>
      <xdr:colOff>38100</xdr:colOff>
      <xdr:row>94</xdr:row>
      <xdr:rowOff>139351</xdr:rowOff>
    </xdr:to>
    <xdr:sp macro="" textlink="">
      <xdr:nvSpPr>
        <xdr:cNvPr id="675" name="フローチャート: 判断 674">
          <a:extLst>
            <a:ext uri="{FF2B5EF4-FFF2-40B4-BE49-F238E27FC236}">
              <a16:creationId xmlns:a16="http://schemas.microsoft.com/office/drawing/2014/main" id="{00000000-0008-0000-0700-0000A3020000}"/>
            </a:ext>
          </a:extLst>
        </xdr:cNvPr>
        <xdr:cNvSpPr/>
      </xdr:nvSpPr>
      <xdr:spPr>
        <a:xfrm>
          <a:off x="13652500" y="16154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94</xdr:row>
      <xdr:rowOff>130478</xdr:rowOff>
    </xdr:from>
    <xdr:ext cx="599010"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3403795" y="162467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62891</xdr:rowOff>
    </xdr:from>
    <xdr:to>
      <xdr:col>67</xdr:col>
      <xdr:colOff>101600</xdr:colOff>
      <xdr:row>94</xdr:row>
      <xdr:rowOff>164491</xdr:rowOff>
    </xdr:to>
    <xdr:sp macro="" textlink="">
      <xdr:nvSpPr>
        <xdr:cNvPr id="677" name="フローチャート: 判断 676">
          <a:extLst>
            <a:ext uri="{FF2B5EF4-FFF2-40B4-BE49-F238E27FC236}">
              <a16:creationId xmlns:a16="http://schemas.microsoft.com/office/drawing/2014/main" id="{00000000-0008-0000-0700-0000A5020000}"/>
            </a:ext>
          </a:extLst>
        </xdr:cNvPr>
        <xdr:cNvSpPr/>
      </xdr:nvSpPr>
      <xdr:spPr>
        <a:xfrm>
          <a:off x="12763500" y="16179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94</xdr:row>
      <xdr:rowOff>155618</xdr:rowOff>
    </xdr:from>
    <xdr:ext cx="599010"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2514795" y="162719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25887</xdr:rowOff>
    </xdr:from>
    <xdr:to>
      <xdr:col>85</xdr:col>
      <xdr:colOff>177800</xdr:colOff>
      <xdr:row>93</xdr:row>
      <xdr:rowOff>127487</xdr:rowOff>
    </xdr:to>
    <xdr:sp macro="" textlink="">
      <xdr:nvSpPr>
        <xdr:cNvPr id="684" name="楕円 683">
          <a:extLst>
            <a:ext uri="{FF2B5EF4-FFF2-40B4-BE49-F238E27FC236}">
              <a16:creationId xmlns:a16="http://schemas.microsoft.com/office/drawing/2014/main" id="{00000000-0008-0000-0700-0000AC020000}"/>
            </a:ext>
          </a:extLst>
        </xdr:cNvPr>
        <xdr:cNvSpPr/>
      </xdr:nvSpPr>
      <xdr:spPr>
        <a:xfrm>
          <a:off x="16268700" y="15970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92</xdr:row>
      <xdr:rowOff>48764</xdr:rowOff>
    </xdr:from>
    <xdr:ext cx="599010" cy="259045"/>
    <xdr:sp macro="" textlink="">
      <xdr:nvSpPr>
        <xdr:cNvPr id="685" name="公債費該当値テキスト">
          <a:extLst>
            <a:ext uri="{FF2B5EF4-FFF2-40B4-BE49-F238E27FC236}">
              <a16:creationId xmlns:a16="http://schemas.microsoft.com/office/drawing/2014/main" id="{00000000-0008-0000-0700-0000AD020000}"/>
            </a:ext>
          </a:extLst>
        </xdr:cNvPr>
        <xdr:cNvSpPr txBox="1"/>
      </xdr:nvSpPr>
      <xdr:spPr>
        <a:xfrm>
          <a:off x="16370300" y="15822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93</xdr:row>
      <xdr:rowOff>28727</xdr:rowOff>
    </xdr:from>
    <xdr:to>
      <xdr:col>81</xdr:col>
      <xdr:colOff>101600</xdr:colOff>
      <xdr:row>93</xdr:row>
      <xdr:rowOff>130327</xdr:rowOff>
    </xdr:to>
    <xdr:sp macro="" textlink="">
      <xdr:nvSpPr>
        <xdr:cNvPr id="686" name="楕円 685">
          <a:extLst>
            <a:ext uri="{FF2B5EF4-FFF2-40B4-BE49-F238E27FC236}">
              <a16:creationId xmlns:a16="http://schemas.microsoft.com/office/drawing/2014/main" id="{00000000-0008-0000-0700-0000AE020000}"/>
            </a:ext>
          </a:extLst>
        </xdr:cNvPr>
        <xdr:cNvSpPr/>
      </xdr:nvSpPr>
      <xdr:spPr>
        <a:xfrm>
          <a:off x="15430500" y="15973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91</xdr:row>
      <xdr:rowOff>146854</xdr:rowOff>
    </xdr:from>
    <xdr:ext cx="599010"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5181795" y="157488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93</xdr:row>
      <xdr:rowOff>24087</xdr:rowOff>
    </xdr:from>
    <xdr:to>
      <xdr:col>76</xdr:col>
      <xdr:colOff>165100</xdr:colOff>
      <xdr:row>93</xdr:row>
      <xdr:rowOff>125687</xdr:rowOff>
    </xdr:to>
    <xdr:sp macro="" textlink="">
      <xdr:nvSpPr>
        <xdr:cNvPr id="688" name="楕円 687">
          <a:extLst>
            <a:ext uri="{FF2B5EF4-FFF2-40B4-BE49-F238E27FC236}">
              <a16:creationId xmlns:a16="http://schemas.microsoft.com/office/drawing/2014/main" id="{00000000-0008-0000-0700-0000B0020000}"/>
            </a:ext>
          </a:extLst>
        </xdr:cNvPr>
        <xdr:cNvSpPr/>
      </xdr:nvSpPr>
      <xdr:spPr>
        <a:xfrm>
          <a:off x="14541500" y="15968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91</xdr:row>
      <xdr:rowOff>142214</xdr:rowOff>
    </xdr:from>
    <xdr:ext cx="599010"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4292795" y="15744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93</xdr:row>
      <xdr:rowOff>43969</xdr:rowOff>
    </xdr:from>
    <xdr:to>
      <xdr:col>72</xdr:col>
      <xdr:colOff>38100</xdr:colOff>
      <xdr:row>93</xdr:row>
      <xdr:rowOff>145569</xdr:rowOff>
    </xdr:to>
    <xdr:sp macro="" textlink="">
      <xdr:nvSpPr>
        <xdr:cNvPr id="690" name="楕円 689">
          <a:extLst>
            <a:ext uri="{FF2B5EF4-FFF2-40B4-BE49-F238E27FC236}">
              <a16:creationId xmlns:a16="http://schemas.microsoft.com/office/drawing/2014/main" id="{00000000-0008-0000-0700-0000B2020000}"/>
            </a:ext>
          </a:extLst>
        </xdr:cNvPr>
        <xdr:cNvSpPr/>
      </xdr:nvSpPr>
      <xdr:spPr>
        <a:xfrm>
          <a:off x="13652500" y="15988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91</xdr:row>
      <xdr:rowOff>162096</xdr:rowOff>
    </xdr:from>
    <xdr:ext cx="599010"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3403795" y="157640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69749</xdr:rowOff>
    </xdr:from>
    <xdr:to>
      <xdr:col>67</xdr:col>
      <xdr:colOff>101600</xdr:colOff>
      <xdr:row>93</xdr:row>
      <xdr:rowOff>171349</xdr:rowOff>
    </xdr:to>
    <xdr:sp macro="" textlink="">
      <xdr:nvSpPr>
        <xdr:cNvPr id="692" name="楕円 691">
          <a:extLst>
            <a:ext uri="{FF2B5EF4-FFF2-40B4-BE49-F238E27FC236}">
              <a16:creationId xmlns:a16="http://schemas.microsoft.com/office/drawing/2014/main" id="{00000000-0008-0000-0700-0000B4020000}"/>
            </a:ext>
          </a:extLst>
        </xdr:cNvPr>
        <xdr:cNvSpPr/>
      </xdr:nvSpPr>
      <xdr:spPr>
        <a:xfrm>
          <a:off x="12763500" y="16014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92</xdr:row>
      <xdr:rowOff>16426</xdr:rowOff>
    </xdr:from>
    <xdr:ext cx="599010"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2514795" y="15789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4" name="正方形/長方形 693">
          <a:extLst>
            <a:ext uri="{FF2B5EF4-FFF2-40B4-BE49-F238E27FC236}">
              <a16:creationId xmlns:a16="http://schemas.microsoft.com/office/drawing/2014/main" id="{00000000-0008-0000-0700-0000B6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695" name="正方形/長方形 694">
          <a:extLst>
            <a:ext uri="{FF2B5EF4-FFF2-40B4-BE49-F238E27FC236}">
              <a16:creationId xmlns:a16="http://schemas.microsoft.com/office/drawing/2014/main" id="{00000000-0008-0000-0700-0000B7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696" name="正方形/長方形 695">
          <a:extLst>
            <a:ext uri="{FF2B5EF4-FFF2-40B4-BE49-F238E27FC236}">
              <a16:creationId xmlns:a16="http://schemas.microsoft.com/office/drawing/2014/main" id="{00000000-0008-0000-0700-0000B8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697" name="正方形/長方形 696">
          <a:extLst>
            <a:ext uri="{FF2B5EF4-FFF2-40B4-BE49-F238E27FC236}">
              <a16:creationId xmlns:a16="http://schemas.microsoft.com/office/drawing/2014/main" id="{00000000-0008-0000-0700-0000B9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698" name="正方形/長方形 697">
          <a:extLst>
            <a:ext uri="{FF2B5EF4-FFF2-40B4-BE49-F238E27FC236}">
              <a16:creationId xmlns:a16="http://schemas.microsoft.com/office/drawing/2014/main" id="{00000000-0008-0000-0700-0000BA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699" name="正方形/長方形 698">
          <a:extLst>
            <a:ext uri="{FF2B5EF4-FFF2-40B4-BE49-F238E27FC236}">
              <a16:creationId xmlns:a16="http://schemas.microsoft.com/office/drawing/2014/main" id="{00000000-0008-0000-0700-0000BB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0" name="正方形/長方形 699">
          <a:extLst>
            <a:ext uri="{FF2B5EF4-FFF2-40B4-BE49-F238E27FC236}">
              <a16:creationId xmlns:a16="http://schemas.microsoft.com/office/drawing/2014/main" id="{00000000-0008-0000-0700-0000BC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1" name="正方形/長方形 700">
          <a:extLst>
            <a:ext uri="{FF2B5EF4-FFF2-40B4-BE49-F238E27FC236}">
              <a16:creationId xmlns:a16="http://schemas.microsoft.com/office/drawing/2014/main" id="{00000000-0008-0000-0700-0000BD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3" name="直線コネクタ 702">
          <a:extLst>
            <a:ext uri="{FF2B5EF4-FFF2-40B4-BE49-F238E27FC236}">
              <a16:creationId xmlns:a16="http://schemas.microsoft.com/office/drawing/2014/main" id="{00000000-0008-0000-0700-0000BF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04" name="直線コネクタ 703">
          <a:extLst>
            <a:ext uri="{FF2B5EF4-FFF2-40B4-BE49-F238E27FC236}">
              <a16:creationId xmlns:a16="http://schemas.microsoft.com/office/drawing/2014/main" id="{00000000-0008-0000-0700-0000C0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06" name="直線コネクタ 705">
          <a:extLst>
            <a:ext uri="{FF2B5EF4-FFF2-40B4-BE49-F238E27FC236}">
              <a16:creationId xmlns:a16="http://schemas.microsoft.com/office/drawing/2014/main" id="{00000000-0008-0000-0700-0000C2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08" name="直線コネクタ 707">
          <a:extLst>
            <a:ext uri="{FF2B5EF4-FFF2-40B4-BE49-F238E27FC236}">
              <a16:creationId xmlns:a16="http://schemas.microsoft.com/office/drawing/2014/main" id="{00000000-0008-0000-0700-0000C4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10" name="直線コネクタ 709">
          <a:extLst>
            <a:ext uri="{FF2B5EF4-FFF2-40B4-BE49-F238E27FC236}">
              <a16:creationId xmlns:a16="http://schemas.microsoft.com/office/drawing/2014/main" id="{00000000-0008-0000-0700-0000C6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2" name="直線コネクタ 711">
          <a:extLst>
            <a:ext uri="{FF2B5EF4-FFF2-40B4-BE49-F238E27FC236}">
              <a16:creationId xmlns:a16="http://schemas.microsoft.com/office/drawing/2014/main" id="{00000000-0008-0000-0700-0000C8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14" name="諸支出金グラフ枠">
          <a:extLst>
            <a:ext uri="{FF2B5EF4-FFF2-40B4-BE49-F238E27FC236}">
              <a16:creationId xmlns:a16="http://schemas.microsoft.com/office/drawing/2014/main" id="{00000000-0008-0000-0700-0000CA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68880</xdr:rowOff>
    </xdr:from>
    <xdr:to>
      <xdr:col>116</xdr:col>
      <xdr:colOff>62864</xdr:colOff>
      <xdr:row>38</xdr:row>
      <xdr:rowOff>139700</xdr:rowOff>
    </xdr:to>
    <xdr:cxnSp macro="">
      <xdr:nvCxnSpPr>
        <xdr:cNvPr id="715" name="直線コネクタ 714">
          <a:extLst>
            <a:ext uri="{FF2B5EF4-FFF2-40B4-BE49-F238E27FC236}">
              <a16:creationId xmlns:a16="http://schemas.microsoft.com/office/drawing/2014/main" id="{00000000-0008-0000-0700-0000CB020000}"/>
            </a:ext>
          </a:extLst>
        </xdr:cNvPr>
        <xdr:cNvCxnSpPr/>
      </xdr:nvCxnSpPr>
      <xdr:spPr>
        <a:xfrm flipV="1">
          <a:off x="22159595" y="5555280"/>
          <a:ext cx="1269" cy="1099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5961</xdr:rowOff>
    </xdr:from>
    <xdr:ext cx="249299" cy="259045"/>
    <xdr:sp macro="" textlink="">
      <xdr:nvSpPr>
        <xdr:cNvPr id="716" name="諸支出金最小値テキスト">
          <a:extLst>
            <a:ext uri="{FF2B5EF4-FFF2-40B4-BE49-F238E27FC236}">
              <a16:creationId xmlns:a16="http://schemas.microsoft.com/office/drawing/2014/main" id="{00000000-0008-0000-0700-0000CC020000}"/>
            </a:ext>
          </a:extLst>
        </xdr:cNvPr>
        <xdr:cNvSpPr txBox="1"/>
      </xdr:nvSpPr>
      <xdr:spPr>
        <a:xfrm>
          <a:off x="22212300" y="669251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17" name="直線コネクタ 716">
          <a:extLst>
            <a:ext uri="{FF2B5EF4-FFF2-40B4-BE49-F238E27FC236}">
              <a16:creationId xmlns:a16="http://schemas.microsoft.com/office/drawing/2014/main" id="{00000000-0008-0000-0700-0000CD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15557</xdr:rowOff>
    </xdr:from>
    <xdr:ext cx="534377" cy="259045"/>
    <xdr:sp macro="" textlink="">
      <xdr:nvSpPr>
        <xdr:cNvPr id="718" name="諸支出金最大値テキスト">
          <a:extLst>
            <a:ext uri="{FF2B5EF4-FFF2-40B4-BE49-F238E27FC236}">
              <a16:creationId xmlns:a16="http://schemas.microsoft.com/office/drawing/2014/main" id="{00000000-0008-0000-0700-0000CE020000}"/>
            </a:ext>
          </a:extLst>
        </xdr:cNvPr>
        <xdr:cNvSpPr txBox="1"/>
      </xdr:nvSpPr>
      <xdr:spPr>
        <a:xfrm>
          <a:off x="22212300" y="5330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24,049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68880</xdr:rowOff>
    </xdr:from>
    <xdr:to>
      <xdr:col>116</xdr:col>
      <xdr:colOff>152400</xdr:colOff>
      <xdr:row>32</xdr:row>
      <xdr:rowOff>68880</xdr:rowOff>
    </xdr:to>
    <xdr:cxnSp macro="">
      <xdr:nvCxnSpPr>
        <xdr:cNvPr id="719" name="直線コネクタ 718">
          <a:extLst>
            <a:ext uri="{FF2B5EF4-FFF2-40B4-BE49-F238E27FC236}">
              <a16:creationId xmlns:a16="http://schemas.microsoft.com/office/drawing/2014/main" id="{00000000-0008-0000-0700-0000CF020000}"/>
            </a:ext>
          </a:extLst>
        </xdr:cNvPr>
        <xdr:cNvCxnSpPr/>
      </xdr:nvCxnSpPr>
      <xdr:spPr>
        <a:xfrm>
          <a:off x="22072600" y="5555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20" name="直線コネクタ 719">
          <a:extLst>
            <a:ext uri="{FF2B5EF4-FFF2-40B4-BE49-F238E27FC236}">
              <a16:creationId xmlns:a16="http://schemas.microsoft.com/office/drawing/2014/main" id="{00000000-0008-0000-0700-0000D0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94861</xdr:rowOff>
    </xdr:from>
    <xdr:ext cx="378565" cy="259045"/>
    <xdr:sp macro="" textlink="">
      <xdr:nvSpPr>
        <xdr:cNvPr id="721" name="諸支出金平均値テキスト">
          <a:extLst>
            <a:ext uri="{FF2B5EF4-FFF2-40B4-BE49-F238E27FC236}">
              <a16:creationId xmlns:a16="http://schemas.microsoft.com/office/drawing/2014/main" id="{00000000-0008-0000-0700-0000D1020000}"/>
            </a:ext>
          </a:extLst>
        </xdr:cNvPr>
        <xdr:cNvSpPr txBox="1"/>
      </xdr:nvSpPr>
      <xdr:spPr>
        <a:xfrm>
          <a:off x="22212300" y="643851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71984</xdr:rowOff>
    </xdr:from>
    <xdr:to>
      <xdr:col>116</xdr:col>
      <xdr:colOff>114300</xdr:colOff>
      <xdr:row>39</xdr:row>
      <xdr:rowOff>2134</xdr:rowOff>
    </xdr:to>
    <xdr:sp macro="" textlink="">
      <xdr:nvSpPr>
        <xdr:cNvPr id="722" name="フローチャート: 判断 721">
          <a:extLst>
            <a:ext uri="{FF2B5EF4-FFF2-40B4-BE49-F238E27FC236}">
              <a16:creationId xmlns:a16="http://schemas.microsoft.com/office/drawing/2014/main" id="{00000000-0008-0000-0700-0000D2020000}"/>
            </a:ext>
          </a:extLst>
        </xdr:cNvPr>
        <xdr:cNvSpPr/>
      </xdr:nvSpPr>
      <xdr:spPr>
        <a:xfrm>
          <a:off x="22110700" y="6587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23" name="直線コネクタ 722">
          <a:extLst>
            <a:ext uri="{FF2B5EF4-FFF2-40B4-BE49-F238E27FC236}">
              <a16:creationId xmlns:a16="http://schemas.microsoft.com/office/drawing/2014/main" id="{00000000-0008-0000-0700-0000D3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48392</xdr:rowOff>
    </xdr:from>
    <xdr:to>
      <xdr:col>112</xdr:col>
      <xdr:colOff>38100</xdr:colOff>
      <xdr:row>38</xdr:row>
      <xdr:rowOff>149992</xdr:rowOff>
    </xdr:to>
    <xdr:sp macro="" textlink="">
      <xdr:nvSpPr>
        <xdr:cNvPr id="724" name="フローチャート: 判断 723">
          <a:extLst>
            <a:ext uri="{FF2B5EF4-FFF2-40B4-BE49-F238E27FC236}">
              <a16:creationId xmlns:a16="http://schemas.microsoft.com/office/drawing/2014/main" id="{00000000-0008-0000-0700-0000D4020000}"/>
            </a:ext>
          </a:extLst>
        </xdr:cNvPr>
        <xdr:cNvSpPr/>
      </xdr:nvSpPr>
      <xdr:spPr>
        <a:xfrm>
          <a:off x="21272500" y="6563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166519</xdr:rowOff>
    </xdr:from>
    <xdr:ext cx="378565"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21134017" y="63387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77287</xdr:rowOff>
    </xdr:from>
    <xdr:to>
      <xdr:col>107</xdr:col>
      <xdr:colOff>101600</xdr:colOff>
      <xdr:row>39</xdr:row>
      <xdr:rowOff>7437</xdr:rowOff>
    </xdr:to>
    <xdr:sp macro="" textlink="">
      <xdr:nvSpPr>
        <xdr:cNvPr id="727" name="フローチャート: 判断 726">
          <a:extLst>
            <a:ext uri="{FF2B5EF4-FFF2-40B4-BE49-F238E27FC236}">
              <a16:creationId xmlns:a16="http://schemas.microsoft.com/office/drawing/2014/main" id="{00000000-0008-0000-0700-0000D7020000}"/>
            </a:ext>
          </a:extLst>
        </xdr:cNvPr>
        <xdr:cNvSpPr/>
      </xdr:nvSpPr>
      <xdr:spPr>
        <a:xfrm>
          <a:off x="20383500" y="6592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23964</xdr:rowOff>
    </xdr:from>
    <xdr:ext cx="378565"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20245017" y="63676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83688</xdr:rowOff>
    </xdr:from>
    <xdr:to>
      <xdr:col>102</xdr:col>
      <xdr:colOff>165100</xdr:colOff>
      <xdr:row>39</xdr:row>
      <xdr:rowOff>13838</xdr:rowOff>
    </xdr:to>
    <xdr:sp macro="" textlink="">
      <xdr:nvSpPr>
        <xdr:cNvPr id="730" name="フローチャート: 判断 729">
          <a:extLst>
            <a:ext uri="{FF2B5EF4-FFF2-40B4-BE49-F238E27FC236}">
              <a16:creationId xmlns:a16="http://schemas.microsoft.com/office/drawing/2014/main" id="{00000000-0008-0000-0700-0000DA020000}"/>
            </a:ext>
          </a:extLst>
        </xdr:cNvPr>
        <xdr:cNvSpPr/>
      </xdr:nvSpPr>
      <xdr:spPr>
        <a:xfrm>
          <a:off x="19494500" y="6598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30365</xdr:rowOff>
    </xdr:from>
    <xdr:ext cx="378565"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9356017" y="63740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85791</xdr:rowOff>
    </xdr:from>
    <xdr:to>
      <xdr:col>98</xdr:col>
      <xdr:colOff>38100</xdr:colOff>
      <xdr:row>39</xdr:row>
      <xdr:rowOff>15941</xdr:rowOff>
    </xdr:to>
    <xdr:sp macro="" textlink="">
      <xdr:nvSpPr>
        <xdr:cNvPr id="732" name="フローチャート: 判断 731">
          <a:extLst>
            <a:ext uri="{FF2B5EF4-FFF2-40B4-BE49-F238E27FC236}">
              <a16:creationId xmlns:a16="http://schemas.microsoft.com/office/drawing/2014/main" id="{00000000-0008-0000-0700-0000DC020000}"/>
            </a:ext>
          </a:extLst>
        </xdr:cNvPr>
        <xdr:cNvSpPr/>
      </xdr:nvSpPr>
      <xdr:spPr>
        <a:xfrm>
          <a:off x="18605500" y="6600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32468</xdr:rowOff>
    </xdr:from>
    <xdr:ext cx="313932"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8499333" y="637611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39" name="楕円 738">
          <a:extLst>
            <a:ext uri="{FF2B5EF4-FFF2-40B4-BE49-F238E27FC236}">
              <a16:creationId xmlns:a16="http://schemas.microsoft.com/office/drawing/2014/main" id="{00000000-0008-0000-0700-0000E3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50411</xdr:rowOff>
    </xdr:from>
    <xdr:ext cx="249299" cy="259045"/>
    <xdr:sp macro="" textlink="">
      <xdr:nvSpPr>
        <xdr:cNvPr id="740" name="諸支出金該当値テキスト">
          <a:extLst>
            <a:ext uri="{FF2B5EF4-FFF2-40B4-BE49-F238E27FC236}">
              <a16:creationId xmlns:a16="http://schemas.microsoft.com/office/drawing/2014/main" id="{00000000-0008-0000-0700-0000E4020000}"/>
            </a:ext>
          </a:extLst>
        </xdr:cNvPr>
        <xdr:cNvSpPr txBox="1"/>
      </xdr:nvSpPr>
      <xdr:spPr>
        <a:xfrm>
          <a:off x="22212300" y="656551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41" name="楕円 740">
          <a:extLst>
            <a:ext uri="{FF2B5EF4-FFF2-40B4-BE49-F238E27FC236}">
              <a16:creationId xmlns:a16="http://schemas.microsoft.com/office/drawing/2014/main" id="{00000000-0008-0000-0700-0000E5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43" name="楕円 742">
          <a:extLst>
            <a:ext uri="{FF2B5EF4-FFF2-40B4-BE49-F238E27FC236}">
              <a16:creationId xmlns:a16="http://schemas.microsoft.com/office/drawing/2014/main" id="{00000000-0008-0000-0700-0000E7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45" name="楕円 744">
          <a:extLst>
            <a:ext uri="{FF2B5EF4-FFF2-40B4-BE49-F238E27FC236}">
              <a16:creationId xmlns:a16="http://schemas.microsoft.com/office/drawing/2014/main" id="{00000000-0008-0000-0700-0000E9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47" name="楕円 746">
          <a:extLst>
            <a:ext uri="{FF2B5EF4-FFF2-40B4-BE49-F238E27FC236}">
              <a16:creationId xmlns:a16="http://schemas.microsoft.com/office/drawing/2014/main" id="{00000000-0008-0000-0700-0000EB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49" name="正方形/長方形 748">
          <a:extLst>
            <a:ext uri="{FF2B5EF4-FFF2-40B4-BE49-F238E27FC236}">
              <a16:creationId xmlns:a16="http://schemas.microsoft.com/office/drawing/2014/main" id="{00000000-0008-0000-0700-0000ED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0" name="正方形/長方形 749">
          <a:extLst>
            <a:ext uri="{FF2B5EF4-FFF2-40B4-BE49-F238E27FC236}">
              <a16:creationId xmlns:a16="http://schemas.microsoft.com/office/drawing/2014/main" id="{00000000-0008-0000-0700-0000EE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1" name="正方形/長方形 750">
          <a:extLst>
            <a:ext uri="{FF2B5EF4-FFF2-40B4-BE49-F238E27FC236}">
              <a16:creationId xmlns:a16="http://schemas.microsoft.com/office/drawing/2014/main" id="{00000000-0008-0000-0700-0000EF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52" name="正方形/長方形 751">
          <a:extLst>
            <a:ext uri="{FF2B5EF4-FFF2-40B4-BE49-F238E27FC236}">
              <a16:creationId xmlns:a16="http://schemas.microsoft.com/office/drawing/2014/main" id="{00000000-0008-0000-0700-0000F0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53" name="正方形/長方形 752">
          <a:extLst>
            <a:ext uri="{FF2B5EF4-FFF2-40B4-BE49-F238E27FC236}">
              <a16:creationId xmlns:a16="http://schemas.microsoft.com/office/drawing/2014/main" id="{00000000-0008-0000-0700-0000F1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54" name="正方形/長方形 753">
          <a:extLst>
            <a:ext uri="{FF2B5EF4-FFF2-40B4-BE49-F238E27FC236}">
              <a16:creationId xmlns:a16="http://schemas.microsoft.com/office/drawing/2014/main" id="{00000000-0008-0000-0700-0000F2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55" name="正方形/長方形 754">
          <a:extLst>
            <a:ext uri="{FF2B5EF4-FFF2-40B4-BE49-F238E27FC236}">
              <a16:creationId xmlns:a16="http://schemas.microsoft.com/office/drawing/2014/main" id="{00000000-0008-0000-0700-0000F3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56" name="正方形/長方形 755">
          <a:extLst>
            <a:ext uri="{FF2B5EF4-FFF2-40B4-BE49-F238E27FC236}">
              <a16:creationId xmlns:a16="http://schemas.microsoft.com/office/drawing/2014/main" id="{00000000-0008-0000-0700-0000F4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58" name="直線コネクタ 757">
          <a:extLst>
            <a:ext uri="{FF2B5EF4-FFF2-40B4-BE49-F238E27FC236}">
              <a16:creationId xmlns:a16="http://schemas.microsoft.com/office/drawing/2014/main" id="{00000000-0008-0000-0700-0000F6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59" name="直線コネクタ 758">
          <a:extLst>
            <a:ext uri="{FF2B5EF4-FFF2-40B4-BE49-F238E27FC236}">
              <a16:creationId xmlns:a16="http://schemas.microsoft.com/office/drawing/2014/main" id="{00000000-0008-0000-0700-0000F702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61" name="直線コネクタ 760">
          <a:extLst>
            <a:ext uri="{FF2B5EF4-FFF2-40B4-BE49-F238E27FC236}">
              <a16:creationId xmlns:a16="http://schemas.microsoft.com/office/drawing/2014/main" id="{00000000-0008-0000-0700-0000F902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63" name="前年度繰上充用金グラフ枠">
          <a:extLst>
            <a:ext uri="{FF2B5EF4-FFF2-40B4-BE49-F238E27FC236}">
              <a16:creationId xmlns:a16="http://schemas.microsoft.com/office/drawing/2014/main" id="{00000000-0008-0000-0700-0000FB02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64" name="直線コネクタ 763">
          <a:extLst>
            <a:ext uri="{FF2B5EF4-FFF2-40B4-BE49-F238E27FC236}">
              <a16:creationId xmlns:a16="http://schemas.microsoft.com/office/drawing/2014/main" id="{00000000-0008-0000-0700-0000FC02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65" name="前年度繰上充用金最小値テキスト">
          <a:extLst>
            <a:ext uri="{FF2B5EF4-FFF2-40B4-BE49-F238E27FC236}">
              <a16:creationId xmlns:a16="http://schemas.microsoft.com/office/drawing/2014/main" id="{00000000-0008-0000-0700-0000FD02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66" name="直線コネクタ 765">
          <a:extLst>
            <a:ext uri="{FF2B5EF4-FFF2-40B4-BE49-F238E27FC236}">
              <a16:creationId xmlns:a16="http://schemas.microsoft.com/office/drawing/2014/main" id="{00000000-0008-0000-0700-0000FE02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67" name="前年度繰上充用金最大値テキスト">
          <a:extLst>
            <a:ext uri="{FF2B5EF4-FFF2-40B4-BE49-F238E27FC236}">
              <a16:creationId xmlns:a16="http://schemas.microsoft.com/office/drawing/2014/main" id="{00000000-0008-0000-0700-0000FF02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68" name="直線コネクタ 767">
          <a:extLst>
            <a:ext uri="{FF2B5EF4-FFF2-40B4-BE49-F238E27FC236}">
              <a16:creationId xmlns:a16="http://schemas.microsoft.com/office/drawing/2014/main" id="{00000000-0008-0000-0700-000000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69" name="直線コネクタ 768">
          <a:extLst>
            <a:ext uri="{FF2B5EF4-FFF2-40B4-BE49-F238E27FC236}">
              <a16:creationId xmlns:a16="http://schemas.microsoft.com/office/drawing/2014/main" id="{00000000-0008-0000-0700-000001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70" name="前年度繰上充用金平均値テキスト">
          <a:extLst>
            <a:ext uri="{FF2B5EF4-FFF2-40B4-BE49-F238E27FC236}">
              <a16:creationId xmlns:a16="http://schemas.microsoft.com/office/drawing/2014/main" id="{00000000-0008-0000-0700-000002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71" name="フローチャート: 判断 770">
          <a:extLst>
            <a:ext uri="{FF2B5EF4-FFF2-40B4-BE49-F238E27FC236}">
              <a16:creationId xmlns:a16="http://schemas.microsoft.com/office/drawing/2014/main" id="{00000000-0008-0000-0700-000003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72" name="直線コネクタ 771">
          <a:extLst>
            <a:ext uri="{FF2B5EF4-FFF2-40B4-BE49-F238E27FC236}">
              <a16:creationId xmlns:a16="http://schemas.microsoft.com/office/drawing/2014/main" id="{00000000-0008-0000-0700-000004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73" name="フローチャート: 判断 772">
          <a:extLst>
            <a:ext uri="{FF2B5EF4-FFF2-40B4-BE49-F238E27FC236}">
              <a16:creationId xmlns:a16="http://schemas.microsoft.com/office/drawing/2014/main" id="{00000000-0008-0000-0700-000005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75" name="直線コネクタ 774">
          <a:extLst>
            <a:ext uri="{FF2B5EF4-FFF2-40B4-BE49-F238E27FC236}">
              <a16:creationId xmlns:a16="http://schemas.microsoft.com/office/drawing/2014/main" id="{00000000-0008-0000-0700-000007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76" name="フローチャート: 判断 775">
          <a:extLst>
            <a:ext uri="{FF2B5EF4-FFF2-40B4-BE49-F238E27FC236}">
              <a16:creationId xmlns:a16="http://schemas.microsoft.com/office/drawing/2014/main" id="{00000000-0008-0000-0700-000008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78" name="直線コネクタ 777">
          <a:extLst>
            <a:ext uri="{FF2B5EF4-FFF2-40B4-BE49-F238E27FC236}">
              <a16:creationId xmlns:a16="http://schemas.microsoft.com/office/drawing/2014/main" id="{00000000-0008-0000-0700-00000A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79" name="フローチャート: 判断 778">
          <a:extLst>
            <a:ext uri="{FF2B5EF4-FFF2-40B4-BE49-F238E27FC236}">
              <a16:creationId xmlns:a16="http://schemas.microsoft.com/office/drawing/2014/main" id="{00000000-0008-0000-0700-00000B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81" name="フローチャート: 判断 780">
          <a:extLst>
            <a:ext uri="{FF2B5EF4-FFF2-40B4-BE49-F238E27FC236}">
              <a16:creationId xmlns:a16="http://schemas.microsoft.com/office/drawing/2014/main" id="{00000000-0008-0000-0700-00000D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8" name="楕円 787">
          <a:extLst>
            <a:ext uri="{FF2B5EF4-FFF2-40B4-BE49-F238E27FC236}">
              <a16:creationId xmlns:a16="http://schemas.microsoft.com/office/drawing/2014/main" id="{00000000-0008-0000-0700-000014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789" name="前年度繰上充用金該当値テキスト">
          <a:extLst>
            <a:ext uri="{FF2B5EF4-FFF2-40B4-BE49-F238E27FC236}">
              <a16:creationId xmlns:a16="http://schemas.microsoft.com/office/drawing/2014/main" id="{00000000-0008-0000-0700-000015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790" name="楕円 789">
          <a:extLst>
            <a:ext uri="{FF2B5EF4-FFF2-40B4-BE49-F238E27FC236}">
              <a16:creationId xmlns:a16="http://schemas.microsoft.com/office/drawing/2014/main" id="{00000000-0008-0000-0700-000016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792" name="楕円 791">
          <a:extLst>
            <a:ext uri="{FF2B5EF4-FFF2-40B4-BE49-F238E27FC236}">
              <a16:creationId xmlns:a16="http://schemas.microsoft.com/office/drawing/2014/main" id="{00000000-0008-0000-0700-000018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794" name="楕円 793">
          <a:extLst>
            <a:ext uri="{FF2B5EF4-FFF2-40B4-BE49-F238E27FC236}">
              <a16:creationId xmlns:a16="http://schemas.microsoft.com/office/drawing/2014/main" id="{00000000-0008-0000-0700-00001A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6" name="楕円 795">
          <a:extLst>
            <a:ext uri="{FF2B5EF4-FFF2-40B4-BE49-F238E27FC236}">
              <a16:creationId xmlns:a16="http://schemas.microsoft.com/office/drawing/2014/main" id="{00000000-0008-0000-0700-00001C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798" name="正方形/長方形 797">
          <a:extLst>
            <a:ext uri="{FF2B5EF4-FFF2-40B4-BE49-F238E27FC236}">
              <a16:creationId xmlns:a16="http://schemas.microsoft.com/office/drawing/2014/main" id="{00000000-0008-0000-0700-00001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799" name="正方形/長方形 798">
          <a:extLst>
            <a:ext uri="{FF2B5EF4-FFF2-40B4-BE49-F238E27FC236}">
              <a16:creationId xmlns:a16="http://schemas.microsoft.com/office/drawing/2014/main" id="{00000000-0008-0000-0700-00001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普通建設事業費の増に伴い、商工費が前年度と比較して増加している。また、公債費が類似団体と比較して高い数値を示している。予算段階においても公債費を抑制することを重要視しており、今後も健全な財政運営を図るべく注視す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北海道新冠町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aseline="0">
              <a:latin typeface="ＭＳ ゴシック" pitchFamily="49" charset="-128"/>
              <a:ea typeface="ＭＳ ゴシック" pitchFamily="49" charset="-128"/>
            </a:rPr>
            <a:t>　財政調整基金残高は、健全な財政運営に努めた予算編成や公債費の減少により増加傾向であったが、平成２８年度以降については、地方交付税の減少等の理由により減少している。実質単年度収支が黒字になるように、適正な財政運営を進めていく。</a:t>
          </a:r>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北海道新冠町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連結実質赤字比率について、赤字額は生じていないことから比率は算出されていない。引き続き健全な財政運営に努める。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304;&#36001;&#25919;&#29366;&#27841;&#36039;&#26009;&#38598;&#12305;_016047_&#26032;&#20896;&#30010;_2020(2&#22238;&#30446;)/&#12304;&#36001;&#25919;&#29366;&#27841;&#36039;&#26009;&#38598;&#12305;_016047_&#26032;&#20896;&#30010;_2020(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H28</v>
          </cell>
          <cell r="BX50" t="str">
            <v>H29</v>
          </cell>
          <cell r="CF50" t="str">
            <v>H30</v>
          </cell>
          <cell r="CN50" t="str">
            <v>R01</v>
          </cell>
          <cell r="CV50" t="str">
            <v>R02</v>
          </cell>
        </row>
        <row r="51">
          <cell r="AN51" t="str">
            <v>当該団体値</v>
          </cell>
          <cell r="BP51">
            <v>6.2</v>
          </cell>
          <cell r="BX51">
            <v>2.8</v>
          </cell>
          <cell r="CF51">
            <v>7.9</v>
          </cell>
          <cell r="CN51">
            <v>6</v>
          </cell>
          <cell r="CV51">
            <v>6.9</v>
          </cell>
        </row>
        <row r="53">
          <cell r="BP53">
            <v>64.599999999999994</v>
          </cell>
          <cell r="BX53">
            <v>67.2</v>
          </cell>
          <cell r="CF53">
            <v>69</v>
          </cell>
          <cell r="CN53">
            <v>70.7</v>
          </cell>
          <cell r="CV53">
            <v>71.3</v>
          </cell>
        </row>
        <row r="55">
          <cell r="AN55" t="str">
            <v>類似団体内平均値</v>
          </cell>
          <cell r="BP55">
            <v>0</v>
          </cell>
          <cell r="BX55">
            <v>0</v>
          </cell>
          <cell r="CF55">
            <v>0</v>
          </cell>
          <cell r="CN55">
            <v>0</v>
          </cell>
          <cell r="CV55">
            <v>0</v>
          </cell>
        </row>
        <row r="57">
          <cell r="BP57">
            <v>56.2</v>
          </cell>
          <cell r="BX57">
            <v>58.2</v>
          </cell>
          <cell r="CF57">
            <v>60.1</v>
          </cell>
          <cell r="CN57">
            <v>61.6</v>
          </cell>
          <cell r="CV57">
            <v>64</v>
          </cell>
        </row>
        <row r="72">
          <cell r="BP72" t="str">
            <v>H28</v>
          </cell>
          <cell r="BX72" t="str">
            <v>H29</v>
          </cell>
          <cell r="CF72" t="str">
            <v>H30</v>
          </cell>
          <cell r="CN72" t="str">
            <v>R01</v>
          </cell>
          <cell r="CV72" t="str">
            <v>R02</v>
          </cell>
        </row>
        <row r="73">
          <cell r="AN73" t="str">
            <v>当該団体値</v>
          </cell>
          <cell r="BP73">
            <v>6.2</v>
          </cell>
          <cell r="BX73">
            <v>2.8</v>
          </cell>
          <cell r="CF73">
            <v>7.9</v>
          </cell>
          <cell r="CN73">
            <v>6</v>
          </cell>
          <cell r="CV73">
            <v>6.9</v>
          </cell>
        </row>
        <row r="75">
          <cell r="BP75">
            <v>10.6</v>
          </cell>
          <cell r="BX75">
            <v>8.5</v>
          </cell>
          <cell r="CF75">
            <v>7.3</v>
          </cell>
          <cell r="CN75">
            <v>7.1</v>
          </cell>
          <cell r="CV75">
            <v>7.5</v>
          </cell>
        </row>
        <row r="77">
          <cell r="AN77" t="str">
            <v>類似団体内平均値</v>
          </cell>
          <cell r="BP77">
            <v>0</v>
          </cell>
          <cell r="BX77">
            <v>0</v>
          </cell>
          <cell r="CF77">
            <v>0</v>
          </cell>
          <cell r="CN77">
            <v>0</v>
          </cell>
          <cell r="CV77">
            <v>0</v>
          </cell>
        </row>
        <row r="79">
          <cell r="BP79">
            <v>8.5</v>
          </cell>
          <cell r="BX79">
            <v>8.5</v>
          </cell>
          <cell r="CF79">
            <v>8.6</v>
          </cell>
          <cell r="CN79">
            <v>8.6</v>
          </cell>
          <cell r="CV79">
            <v>8.9</v>
          </cell>
        </row>
      </sheetData>
      <sheetData sheetId="1" refreshError="1"/>
      <sheetData sheetId="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03" t="s">
        <v>80</v>
      </c>
      <c r="C1" s="403"/>
      <c r="D1" s="403"/>
      <c r="E1" s="403"/>
      <c r="F1" s="403"/>
      <c r="G1" s="403"/>
      <c r="H1" s="403"/>
      <c r="I1" s="403"/>
      <c r="J1" s="403"/>
      <c r="K1" s="403"/>
      <c r="L1" s="403"/>
      <c r="M1" s="403"/>
      <c r="N1" s="403"/>
      <c r="O1" s="403"/>
      <c r="P1" s="403"/>
      <c r="Q1" s="403"/>
      <c r="R1" s="403"/>
      <c r="S1" s="403"/>
      <c r="T1" s="403"/>
      <c r="U1" s="403"/>
      <c r="V1" s="403"/>
      <c r="W1" s="403"/>
      <c r="X1" s="403"/>
      <c r="Y1" s="403"/>
      <c r="Z1" s="403"/>
      <c r="AA1" s="403"/>
      <c r="AB1" s="403"/>
      <c r="AC1" s="403"/>
      <c r="AD1" s="403"/>
      <c r="AE1" s="403"/>
      <c r="AF1" s="403"/>
      <c r="AG1" s="403"/>
      <c r="AH1" s="403"/>
      <c r="AI1" s="403"/>
      <c r="AJ1" s="403"/>
      <c r="AK1" s="403"/>
      <c r="AL1" s="403"/>
      <c r="AM1" s="403"/>
      <c r="AN1" s="403"/>
      <c r="AO1" s="403"/>
      <c r="AP1" s="403"/>
      <c r="AQ1" s="403"/>
      <c r="AR1" s="403"/>
      <c r="AS1" s="403"/>
      <c r="AT1" s="403"/>
      <c r="AU1" s="403"/>
      <c r="AV1" s="403"/>
      <c r="AW1" s="403"/>
      <c r="AX1" s="403"/>
      <c r="AY1" s="403"/>
      <c r="AZ1" s="403"/>
      <c r="BA1" s="403"/>
      <c r="BB1" s="403"/>
      <c r="BC1" s="403"/>
      <c r="BD1" s="403"/>
      <c r="BE1" s="403"/>
      <c r="BF1" s="403"/>
      <c r="BG1" s="403"/>
      <c r="BH1" s="403"/>
      <c r="BI1" s="403"/>
      <c r="BJ1" s="403"/>
      <c r="BK1" s="403"/>
      <c r="BL1" s="403"/>
      <c r="BM1" s="403"/>
      <c r="BN1" s="403"/>
      <c r="BO1" s="403"/>
      <c r="BP1" s="403"/>
      <c r="BQ1" s="403"/>
      <c r="BR1" s="403"/>
      <c r="BS1" s="403"/>
      <c r="BT1" s="403"/>
      <c r="BU1" s="403"/>
      <c r="BV1" s="403"/>
      <c r="BW1" s="403"/>
      <c r="BX1" s="403"/>
      <c r="BY1" s="403"/>
      <c r="BZ1" s="403"/>
      <c r="CA1" s="403"/>
      <c r="CB1" s="403"/>
      <c r="CC1" s="403"/>
      <c r="CD1" s="403"/>
      <c r="CE1" s="403"/>
      <c r="CF1" s="403"/>
      <c r="CG1" s="403"/>
      <c r="CH1" s="403"/>
      <c r="CI1" s="403"/>
      <c r="CJ1" s="403"/>
      <c r="CK1" s="403"/>
      <c r="CL1" s="403"/>
      <c r="CM1" s="403"/>
      <c r="CN1" s="403"/>
      <c r="CO1" s="403"/>
      <c r="CP1" s="403"/>
      <c r="CQ1" s="403"/>
      <c r="CR1" s="403"/>
      <c r="CS1" s="403"/>
      <c r="CT1" s="403"/>
      <c r="CU1" s="403"/>
      <c r="CV1" s="403"/>
      <c r="CW1" s="403"/>
      <c r="CX1" s="403"/>
      <c r="CY1" s="403"/>
      <c r="CZ1" s="403"/>
      <c r="DA1" s="403"/>
      <c r="DB1" s="403"/>
      <c r="DC1" s="403"/>
      <c r="DD1" s="403"/>
      <c r="DE1" s="403"/>
      <c r="DF1" s="403"/>
      <c r="DG1" s="403"/>
      <c r="DH1" s="403"/>
      <c r="DI1" s="403"/>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04" t="s">
        <v>82</v>
      </c>
      <c r="C3" s="405"/>
      <c r="D3" s="405"/>
      <c r="E3" s="406"/>
      <c r="F3" s="406"/>
      <c r="G3" s="406"/>
      <c r="H3" s="406"/>
      <c r="I3" s="406"/>
      <c r="J3" s="406"/>
      <c r="K3" s="406"/>
      <c r="L3" s="406" t="s">
        <v>83</v>
      </c>
      <c r="M3" s="406"/>
      <c r="N3" s="406"/>
      <c r="O3" s="406"/>
      <c r="P3" s="406"/>
      <c r="Q3" s="406"/>
      <c r="R3" s="413"/>
      <c r="S3" s="413"/>
      <c r="T3" s="413"/>
      <c r="U3" s="413"/>
      <c r="V3" s="414"/>
      <c r="W3" s="388" t="s">
        <v>84</v>
      </c>
      <c r="X3" s="389"/>
      <c r="Y3" s="389"/>
      <c r="Z3" s="389"/>
      <c r="AA3" s="389"/>
      <c r="AB3" s="405"/>
      <c r="AC3" s="413" t="s">
        <v>85</v>
      </c>
      <c r="AD3" s="389"/>
      <c r="AE3" s="389"/>
      <c r="AF3" s="389"/>
      <c r="AG3" s="389"/>
      <c r="AH3" s="389"/>
      <c r="AI3" s="389"/>
      <c r="AJ3" s="389"/>
      <c r="AK3" s="389"/>
      <c r="AL3" s="390"/>
      <c r="AM3" s="388" t="s">
        <v>86</v>
      </c>
      <c r="AN3" s="389"/>
      <c r="AO3" s="389"/>
      <c r="AP3" s="389"/>
      <c r="AQ3" s="389"/>
      <c r="AR3" s="389"/>
      <c r="AS3" s="389"/>
      <c r="AT3" s="389"/>
      <c r="AU3" s="389"/>
      <c r="AV3" s="389"/>
      <c r="AW3" s="389"/>
      <c r="AX3" s="390"/>
      <c r="AY3" s="425" t="s">
        <v>1</v>
      </c>
      <c r="AZ3" s="426"/>
      <c r="BA3" s="426"/>
      <c r="BB3" s="426"/>
      <c r="BC3" s="426"/>
      <c r="BD3" s="426"/>
      <c r="BE3" s="426"/>
      <c r="BF3" s="426"/>
      <c r="BG3" s="426"/>
      <c r="BH3" s="426"/>
      <c r="BI3" s="426"/>
      <c r="BJ3" s="426"/>
      <c r="BK3" s="426"/>
      <c r="BL3" s="426"/>
      <c r="BM3" s="427"/>
      <c r="BN3" s="388" t="s">
        <v>87</v>
      </c>
      <c r="BO3" s="389"/>
      <c r="BP3" s="389"/>
      <c r="BQ3" s="389"/>
      <c r="BR3" s="389"/>
      <c r="BS3" s="389"/>
      <c r="BT3" s="389"/>
      <c r="BU3" s="390"/>
      <c r="BV3" s="388" t="s">
        <v>88</v>
      </c>
      <c r="BW3" s="389"/>
      <c r="BX3" s="389"/>
      <c r="BY3" s="389"/>
      <c r="BZ3" s="389"/>
      <c r="CA3" s="389"/>
      <c r="CB3" s="389"/>
      <c r="CC3" s="390"/>
      <c r="CD3" s="425" t="s">
        <v>1</v>
      </c>
      <c r="CE3" s="426"/>
      <c r="CF3" s="426"/>
      <c r="CG3" s="426"/>
      <c r="CH3" s="426"/>
      <c r="CI3" s="426"/>
      <c r="CJ3" s="426"/>
      <c r="CK3" s="426"/>
      <c r="CL3" s="426"/>
      <c r="CM3" s="426"/>
      <c r="CN3" s="426"/>
      <c r="CO3" s="426"/>
      <c r="CP3" s="426"/>
      <c r="CQ3" s="426"/>
      <c r="CR3" s="426"/>
      <c r="CS3" s="427"/>
      <c r="CT3" s="388" t="s">
        <v>89</v>
      </c>
      <c r="CU3" s="389"/>
      <c r="CV3" s="389"/>
      <c r="CW3" s="389"/>
      <c r="CX3" s="389"/>
      <c r="CY3" s="389"/>
      <c r="CZ3" s="389"/>
      <c r="DA3" s="390"/>
      <c r="DB3" s="388" t="s">
        <v>90</v>
      </c>
      <c r="DC3" s="389"/>
      <c r="DD3" s="389"/>
      <c r="DE3" s="389"/>
      <c r="DF3" s="389"/>
      <c r="DG3" s="389"/>
      <c r="DH3" s="389"/>
      <c r="DI3" s="390"/>
      <c r="DJ3" s="186"/>
      <c r="DK3" s="186"/>
      <c r="DL3" s="186"/>
      <c r="DM3" s="186"/>
      <c r="DN3" s="186"/>
      <c r="DO3" s="186"/>
    </row>
    <row r="4" spans="1:119" ht="18.75" customHeight="1" x14ac:dyDescent="0.15">
      <c r="A4" s="187"/>
      <c r="B4" s="407"/>
      <c r="C4" s="408"/>
      <c r="D4" s="408"/>
      <c r="E4" s="409"/>
      <c r="F4" s="409"/>
      <c r="G4" s="409"/>
      <c r="H4" s="409"/>
      <c r="I4" s="409"/>
      <c r="J4" s="409"/>
      <c r="K4" s="409"/>
      <c r="L4" s="409"/>
      <c r="M4" s="409"/>
      <c r="N4" s="409"/>
      <c r="O4" s="409"/>
      <c r="P4" s="409"/>
      <c r="Q4" s="409"/>
      <c r="R4" s="415"/>
      <c r="S4" s="415"/>
      <c r="T4" s="415"/>
      <c r="U4" s="415"/>
      <c r="V4" s="416"/>
      <c r="W4" s="419"/>
      <c r="X4" s="420"/>
      <c r="Y4" s="420"/>
      <c r="Z4" s="420"/>
      <c r="AA4" s="420"/>
      <c r="AB4" s="408"/>
      <c r="AC4" s="415"/>
      <c r="AD4" s="420"/>
      <c r="AE4" s="420"/>
      <c r="AF4" s="420"/>
      <c r="AG4" s="420"/>
      <c r="AH4" s="420"/>
      <c r="AI4" s="420"/>
      <c r="AJ4" s="420"/>
      <c r="AK4" s="420"/>
      <c r="AL4" s="423"/>
      <c r="AM4" s="421"/>
      <c r="AN4" s="422"/>
      <c r="AO4" s="422"/>
      <c r="AP4" s="422"/>
      <c r="AQ4" s="422"/>
      <c r="AR4" s="422"/>
      <c r="AS4" s="422"/>
      <c r="AT4" s="422"/>
      <c r="AU4" s="422"/>
      <c r="AV4" s="422"/>
      <c r="AW4" s="422"/>
      <c r="AX4" s="424"/>
      <c r="AY4" s="391" t="s">
        <v>91</v>
      </c>
      <c r="AZ4" s="392"/>
      <c r="BA4" s="392"/>
      <c r="BB4" s="392"/>
      <c r="BC4" s="392"/>
      <c r="BD4" s="392"/>
      <c r="BE4" s="392"/>
      <c r="BF4" s="392"/>
      <c r="BG4" s="392"/>
      <c r="BH4" s="392"/>
      <c r="BI4" s="392"/>
      <c r="BJ4" s="392"/>
      <c r="BK4" s="392"/>
      <c r="BL4" s="392"/>
      <c r="BM4" s="393"/>
      <c r="BN4" s="394">
        <v>7258304</v>
      </c>
      <c r="BO4" s="395"/>
      <c r="BP4" s="395"/>
      <c r="BQ4" s="395"/>
      <c r="BR4" s="395"/>
      <c r="BS4" s="395"/>
      <c r="BT4" s="395"/>
      <c r="BU4" s="396"/>
      <c r="BV4" s="394">
        <v>6210999</v>
      </c>
      <c r="BW4" s="395"/>
      <c r="BX4" s="395"/>
      <c r="BY4" s="395"/>
      <c r="BZ4" s="395"/>
      <c r="CA4" s="395"/>
      <c r="CB4" s="395"/>
      <c r="CC4" s="396"/>
      <c r="CD4" s="397" t="s">
        <v>92</v>
      </c>
      <c r="CE4" s="398"/>
      <c r="CF4" s="398"/>
      <c r="CG4" s="398"/>
      <c r="CH4" s="398"/>
      <c r="CI4" s="398"/>
      <c r="CJ4" s="398"/>
      <c r="CK4" s="398"/>
      <c r="CL4" s="398"/>
      <c r="CM4" s="398"/>
      <c r="CN4" s="398"/>
      <c r="CO4" s="398"/>
      <c r="CP4" s="398"/>
      <c r="CQ4" s="398"/>
      <c r="CR4" s="398"/>
      <c r="CS4" s="399"/>
      <c r="CT4" s="400">
        <v>2.5</v>
      </c>
      <c r="CU4" s="401"/>
      <c r="CV4" s="401"/>
      <c r="CW4" s="401"/>
      <c r="CX4" s="401"/>
      <c r="CY4" s="401"/>
      <c r="CZ4" s="401"/>
      <c r="DA4" s="402"/>
      <c r="DB4" s="400">
        <v>2.7</v>
      </c>
      <c r="DC4" s="401"/>
      <c r="DD4" s="401"/>
      <c r="DE4" s="401"/>
      <c r="DF4" s="401"/>
      <c r="DG4" s="401"/>
      <c r="DH4" s="401"/>
      <c r="DI4" s="402"/>
      <c r="DJ4" s="186"/>
      <c r="DK4" s="186"/>
      <c r="DL4" s="186"/>
      <c r="DM4" s="186"/>
      <c r="DN4" s="186"/>
      <c r="DO4" s="186"/>
    </row>
    <row r="5" spans="1:119" ht="18.75" customHeight="1" x14ac:dyDescent="0.15">
      <c r="A5" s="187"/>
      <c r="B5" s="410"/>
      <c r="C5" s="411"/>
      <c r="D5" s="411"/>
      <c r="E5" s="412"/>
      <c r="F5" s="412"/>
      <c r="G5" s="412"/>
      <c r="H5" s="412"/>
      <c r="I5" s="412"/>
      <c r="J5" s="412"/>
      <c r="K5" s="412"/>
      <c r="L5" s="412"/>
      <c r="M5" s="412"/>
      <c r="N5" s="412"/>
      <c r="O5" s="412"/>
      <c r="P5" s="412"/>
      <c r="Q5" s="412"/>
      <c r="R5" s="417"/>
      <c r="S5" s="417"/>
      <c r="T5" s="417"/>
      <c r="U5" s="417"/>
      <c r="V5" s="418"/>
      <c r="W5" s="421"/>
      <c r="X5" s="422"/>
      <c r="Y5" s="422"/>
      <c r="Z5" s="422"/>
      <c r="AA5" s="422"/>
      <c r="AB5" s="411"/>
      <c r="AC5" s="417"/>
      <c r="AD5" s="422"/>
      <c r="AE5" s="422"/>
      <c r="AF5" s="422"/>
      <c r="AG5" s="422"/>
      <c r="AH5" s="422"/>
      <c r="AI5" s="422"/>
      <c r="AJ5" s="422"/>
      <c r="AK5" s="422"/>
      <c r="AL5" s="424"/>
      <c r="AM5" s="460" t="s">
        <v>93</v>
      </c>
      <c r="AN5" s="461"/>
      <c r="AO5" s="461"/>
      <c r="AP5" s="461"/>
      <c r="AQ5" s="461"/>
      <c r="AR5" s="461"/>
      <c r="AS5" s="461"/>
      <c r="AT5" s="462"/>
      <c r="AU5" s="463" t="s">
        <v>94</v>
      </c>
      <c r="AV5" s="464"/>
      <c r="AW5" s="464"/>
      <c r="AX5" s="464"/>
      <c r="AY5" s="465" t="s">
        <v>95</v>
      </c>
      <c r="AZ5" s="466"/>
      <c r="BA5" s="466"/>
      <c r="BB5" s="466"/>
      <c r="BC5" s="466"/>
      <c r="BD5" s="466"/>
      <c r="BE5" s="466"/>
      <c r="BF5" s="466"/>
      <c r="BG5" s="466"/>
      <c r="BH5" s="466"/>
      <c r="BI5" s="466"/>
      <c r="BJ5" s="466"/>
      <c r="BK5" s="466"/>
      <c r="BL5" s="466"/>
      <c r="BM5" s="467"/>
      <c r="BN5" s="431">
        <v>7169676</v>
      </c>
      <c r="BO5" s="432"/>
      <c r="BP5" s="432"/>
      <c r="BQ5" s="432"/>
      <c r="BR5" s="432"/>
      <c r="BS5" s="432"/>
      <c r="BT5" s="432"/>
      <c r="BU5" s="433"/>
      <c r="BV5" s="431">
        <v>6036751</v>
      </c>
      <c r="BW5" s="432"/>
      <c r="BX5" s="432"/>
      <c r="BY5" s="432"/>
      <c r="BZ5" s="432"/>
      <c r="CA5" s="432"/>
      <c r="CB5" s="432"/>
      <c r="CC5" s="433"/>
      <c r="CD5" s="434" t="s">
        <v>96</v>
      </c>
      <c r="CE5" s="435"/>
      <c r="CF5" s="435"/>
      <c r="CG5" s="435"/>
      <c r="CH5" s="435"/>
      <c r="CI5" s="435"/>
      <c r="CJ5" s="435"/>
      <c r="CK5" s="435"/>
      <c r="CL5" s="435"/>
      <c r="CM5" s="435"/>
      <c r="CN5" s="435"/>
      <c r="CO5" s="435"/>
      <c r="CP5" s="435"/>
      <c r="CQ5" s="435"/>
      <c r="CR5" s="435"/>
      <c r="CS5" s="436"/>
      <c r="CT5" s="428">
        <v>89.8</v>
      </c>
      <c r="CU5" s="429"/>
      <c r="CV5" s="429"/>
      <c r="CW5" s="429"/>
      <c r="CX5" s="429"/>
      <c r="CY5" s="429"/>
      <c r="CZ5" s="429"/>
      <c r="DA5" s="430"/>
      <c r="DB5" s="428">
        <v>89.3</v>
      </c>
      <c r="DC5" s="429"/>
      <c r="DD5" s="429"/>
      <c r="DE5" s="429"/>
      <c r="DF5" s="429"/>
      <c r="DG5" s="429"/>
      <c r="DH5" s="429"/>
      <c r="DI5" s="430"/>
      <c r="DJ5" s="186"/>
      <c r="DK5" s="186"/>
      <c r="DL5" s="186"/>
      <c r="DM5" s="186"/>
      <c r="DN5" s="186"/>
      <c r="DO5" s="186"/>
    </row>
    <row r="6" spans="1:119" ht="18.75" customHeight="1" x14ac:dyDescent="0.15">
      <c r="A6" s="187"/>
      <c r="B6" s="437" t="s">
        <v>97</v>
      </c>
      <c r="C6" s="438"/>
      <c r="D6" s="438"/>
      <c r="E6" s="439"/>
      <c r="F6" s="439"/>
      <c r="G6" s="439"/>
      <c r="H6" s="439"/>
      <c r="I6" s="439"/>
      <c r="J6" s="439"/>
      <c r="K6" s="439"/>
      <c r="L6" s="439" t="s">
        <v>98</v>
      </c>
      <c r="M6" s="439"/>
      <c r="N6" s="439"/>
      <c r="O6" s="439"/>
      <c r="P6" s="439"/>
      <c r="Q6" s="439"/>
      <c r="R6" s="443"/>
      <c r="S6" s="443"/>
      <c r="T6" s="443"/>
      <c r="U6" s="443"/>
      <c r="V6" s="444"/>
      <c r="W6" s="447" t="s">
        <v>99</v>
      </c>
      <c r="X6" s="448"/>
      <c r="Y6" s="448"/>
      <c r="Z6" s="448"/>
      <c r="AA6" s="448"/>
      <c r="AB6" s="438"/>
      <c r="AC6" s="451" t="s">
        <v>100</v>
      </c>
      <c r="AD6" s="452"/>
      <c r="AE6" s="452"/>
      <c r="AF6" s="452"/>
      <c r="AG6" s="452"/>
      <c r="AH6" s="452"/>
      <c r="AI6" s="452"/>
      <c r="AJ6" s="452"/>
      <c r="AK6" s="452"/>
      <c r="AL6" s="453"/>
      <c r="AM6" s="460" t="s">
        <v>101</v>
      </c>
      <c r="AN6" s="461"/>
      <c r="AO6" s="461"/>
      <c r="AP6" s="461"/>
      <c r="AQ6" s="461"/>
      <c r="AR6" s="461"/>
      <c r="AS6" s="461"/>
      <c r="AT6" s="462"/>
      <c r="AU6" s="463" t="s">
        <v>102</v>
      </c>
      <c r="AV6" s="464"/>
      <c r="AW6" s="464"/>
      <c r="AX6" s="464"/>
      <c r="AY6" s="465" t="s">
        <v>103</v>
      </c>
      <c r="AZ6" s="466"/>
      <c r="BA6" s="466"/>
      <c r="BB6" s="466"/>
      <c r="BC6" s="466"/>
      <c r="BD6" s="466"/>
      <c r="BE6" s="466"/>
      <c r="BF6" s="466"/>
      <c r="BG6" s="466"/>
      <c r="BH6" s="466"/>
      <c r="BI6" s="466"/>
      <c r="BJ6" s="466"/>
      <c r="BK6" s="466"/>
      <c r="BL6" s="466"/>
      <c r="BM6" s="467"/>
      <c r="BN6" s="431">
        <v>88628</v>
      </c>
      <c r="BO6" s="432"/>
      <c r="BP6" s="432"/>
      <c r="BQ6" s="432"/>
      <c r="BR6" s="432"/>
      <c r="BS6" s="432"/>
      <c r="BT6" s="432"/>
      <c r="BU6" s="433"/>
      <c r="BV6" s="431">
        <v>174248</v>
      </c>
      <c r="BW6" s="432"/>
      <c r="BX6" s="432"/>
      <c r="BY6" s="432"/>
      <c r="BZ6" s="432"/>
      <c r="CA6" s="432"/>
      <c r="CB6" s="432"/>
      <c r="CC6" s="433"/>
      <c r="CD6" s="434" t="s">
        <v>104</v>
      </c>
      <c r="CE6" s="435"/>
      <c r="CF6" s="435"/>
      <c r="CG6" s="435"/>
      <c r="CH6" s="435"/>
      <c r="CI6" s="435"/>
      <c r="CJ6" s="435"/>
      <c r="CK6" s="435"/>
      <c r="CL6" s="435"/>
      <c r="CM6" s="435"/>
      <c r="CN6" s="435"/>
      <c r="CO6" s="435"/>
      <c r="CP6" s="435"/>
      <c r="CQ6" s="435"/>
      <c r="CR6" s="435"/>
      <c r="CS6" s="436"/>
      <c r="CT6" s="468">
        <v>92.4</v>
      </c>
      <c r="CU6" s="469"/>
      <c r="CV6" s="469"/>
      <c r="CW6" s="469"/>
      <c r="CX6" s="469"/>
      <c r="CY6" s="469"/>
      <c r="CZ6" s="469"/>
      <c r="DA6" s="470"/>
      <c r="DB6" s="468">
        <v>91.9</v>
      </c>
      <c r="DC6" s="469"/>
      <c r="DD6" s="469"/>
      <c r="DE6" s="469"/>
      <c r="DF6" s="469"/>
      <c r="DG6" s="469"/>
      <c r="DH6" s="469"/>
      <c r="DI6" s="470"/>
      <c r="DJ6" s="186"/>
      <c r="DK6" s="186"/>
      <c r="DL6" s="186"/>
      <c r="DM6" s="186"/>
      <c r="DN6" s="186"/>
      <c r="DO6" s="186"/>
    </row>
    <row r="7" spans="1:119" ht="18.75" customHeight="1" x14ac:dyDescent="0.15">
      <c r="A7" s="187"/>
      <c r="B7" s="407"/>
      <c r="C7" s="408"/>
      <c r="D7" s="408"/>
      <c r="E7" s="409"/>
      <c r="F7" s="409"/>
      <c r="G7" s="409"/>
      <c r="H7" s="409"/>
      <c r="I7" s="409"/>
      <c r="J7" s="409"/>
      <c r="K7" s="409"/>
      <c r="L7" s="409"/>
      <c r="M7" s="409"/>
      <c r="N7" s="409"/>
      <c r="O7" s="409"/>
      <c r="P7" s="409"/>
      <c r="Q7" s="409"/>
      <c r="R7" s="415"/>
      <c r="S7" s="415"/>
      <c r="T7" s="415"/>
      <c r="U7" s="415"/>
      <c r="V7" s="416"/>
      <c r="W7" s="419"/>
      <c r="X7" s="420"/>
      <c r="Y7" s="420"/>
      <c r="Z7" s="420"/>
      <c r="AA7" s="420"/>
      <c r="AB7" s="408"/>
      <c r="AC7" s="454"/>
      <c r="AD7" s="455"/>
      <c r="AE7" s="455"/>
      <c r="AF7" s="455"/>
      <c r="AG7" s="455"/>
      <c r="AH7" s="455"/>
      <c r="AI7" s="455"/>
      <c r="AJ7" s="455"/>
      <c r="AK7" s="455"/>
      <c r="AL7" s="456"/>
      <c r="AM7" s="460" t="s">
        <v>105</v>
      </c>
      <c r="AN7" s="461"/>
      <c r="AO7" s="461"/>
      <c r="AP7" s="461"/>
      <c r="AQ7" s="461"/>
      <c r="AR7" s="461"/>
      <c r="AS7" s="461"/>
      <c r="AT7" s="462"/>
      <c r="AU7" s="463" t="s">
        <v>102</v>
      </c>
      <c r="AV7" s="464"/>
      <c r="AW7" s="464"/>
      <c r="AX7" s="464"/>
      <c r="AY7" s="465" t="s">
        <v>106</v>
      </c>
      <c r="AZ7" s="466"/>
      <c r="BA7" s="466"/>
      <c r="BB7" s="466"/>
      <c r="BC7" s="466"/>
      <c r="BD7" s="466"/>
      <c r="BE7" s="466"/>
      <c r="BF7" s="466"/>
      <c r="BG7" s="466"/>
      <c r="BH7" s="466"/>
      <c r="BI7" s="466"/>
      <c r="BJ7" s="466"/>
      <c r="BK7" s="466"/>
      <c r="BL7" s="466"/>
      <c r="BM7" s="467"/>
      <c r="BN7" s="431">
        <v>1560</v>
      </c>
      <c r="BO7" s="432"/>
      <c r="BP7" s="432"/>
      <c r="BQ7" s="432"/>
      <c r="BR7" s="432"/>
      <c r="BS7" s="432"/>
      <c r="BT7" s="432"/>
      <c r="BU7" s="433"/>
      <c r="BV7" s="431">
        <v>82639</v>
      </c>
      <c r="BW7" s="432"/>
      <c r="BX7" s="432"/>
      <c r="BY7" s="432"/>
      <c r="BZ7" s="432"/>
      <c r="CA7" s="432"/>
      <c r="CB7" s="432"/>
      <c r="CC7" s="433"/>
      <c r="CD7" s="434" t="s">
        <v>107</v>
      </c>
      <c r="CE7" s="435"/>
      <c r="CF7" s="435"/>
      <c r="CG7" s="435"/>
      <c r="CH7" s="435"/>
      <c r="CI7" s="435"/>
      <c r="CJ7" s="435"/>
      <c r="CK7" s="435"/>
      <c r="CL7" s="435"/>
      <c r="CM7" s="435"/>
      <c r="CN7" s="435"/>
      <c r="CO7" s="435"/>
      <c r="CP7" s="435"/>
      <c r="CQ7" s="435"/>
      <c r="CR7" s="435"/>
      <c r="CS7" s="436"/>
      <c r="CT7" s="431">
        <v>3457168</v>
      </c>
      <c r="CU7" s="432"/>
      <c r="CV7" s="432"/>
      <c r="CW7" s="432"/>
      <c r="CX7" s="432"/>
      <c r="CY7" s="432"/>
      <c r="CZ7" s="432"/>
      <c r="DA7" s="433"/>
      <c r="DB7" s="431">
        <v>3393479</v>
      </c>
      <c r="DC7" s="432"/>
      <c r="DD7" s="432"/>
      <c r="DE7" s="432"/>
      <c r="DF7" s="432"/>
      <c r="DG7" s="432"/>
      <c r="DH7" s="432"/>
      <c r="DI7" s="433"/>
      <c r="DJ7" s="186"/>
      <c r="DK7" s="186"/>
      <c r="DL7" s="186"/>
      <c r="DM7" s="186"/>
      <c r="DN7" s="186"/>
      <c r="DO7" s="186"/>
    </row>
    <row r="8" spans="1:119" ht="18.75" customHeight="1" thickBot="1" x14ac:dyDescent="0.2">
      <c r="A8" s="187"/>
      <c r="B8" s="440"/>
      <c r="C8" s="441"/>
      <c r="D8" s="441"/>
      <c r="E8" s="442"/>
      <c r="F8" s="442"/>
      <c r="G8" s="442"/>
      <c r="H8" s="442"/>
      <c r="I8" s="442"/>
      <c r="J8" s="442"/>
      <c r="K8" s="442"/>
      <c r="L8" s="442"/>
      <c r="M8" s="442"/>
      <c r="N8" s="442"/>
      <c r="O8" s="442"/>
      <c r="P8" s="442"/>
      <c r="Q8" s="442"/>
      <c r="R8" s="445"/>
      <c r="S8" s="445"/>
      <c r="T8" s="445"/>
      <c r="U8" s="445"/>
      <c r="V8" s="446"/>
      <c r="W8" s="449"/>
      <c r="X8" s="450"/>
      <c r="Y8" s="450"/>
      <c r="Z8" s="450"/>
      <c r="AA8" s="450"/>
      <c r="AB8" s="441"/>
      <c r="AC8" s="457"/>
      <c r="AD8" s="458"/>
      <c r="AE8" s="458"/>
      <c r="AF8" s="458"/>
      <c r="AG8" s="458"/>
      <c r="AH8" s="458"/>
      <c r="AI8" s="458"/>
      <c r="AJ8" s="458"/>
      <c r="AK8" s="458"/>
      <c r="AL8" s="459"/>
      <c r="AM8" s="460" t="s">
        <v>108</v>
      </c>
      <c r="AN8" s="461"/>
      <c r="AO8" s="461"/>
      <c r="AP8" s="461"/>
      <c r="AQ8" s="461"/>
      <c r="AR8" s="461"/>
      <c r="AS8" s="461"/>
      <c r="AT8" s="462"/>
      <c r="AU8" s="463" t="s">
        <v>109</v>
      </c>
      <c r="AV8" s="464"/>
      <c r="AW8" s="464"/>
      <c r="AX8" s="464"/>
      <c r="AY8" s="465" t="s">
        <v>110</v>
      </c>
      <c r="AZ8" s="466"/>
      <c r="BA8" s="466"/>
      <c r="BB8" s="466"/>
      <c r="BC8" s="466"/>
      <c r="BD8" s="466"/>
      <c r="BE8" s="466"/>
      <c r="BF8" s="466"/>
      <c r="BG8" s="466"/>
      <c r="BH8" s="466"/>
      <c r="BI8" s="466"/>
      <c r="BJ8" s="466"/>
      <c r="BK8" s="466"/>
      <c r="BL8" s="466"/>
      <c r="BM8" s="467"/>
      <c r="BN8" s="431">
        <v>87068</v>
      </c>
      <c r="BO8" s="432"/>
      <c r="BP8" s="432"/>
      <c r="BQ8" s="432"/>
      <c r="BR8" s="432"/>
      <c r="BS8" s="432"/>
      <c r="BT8" s="432"/>
      <c r="BU8" s="433"/>
      <c r="BV8" s="431">
        <v>91609</v>
      </c>
      <c r="BW8" s="432"/>
      <c r="BX8" s="432"/>
      <c r="BY8" s="432"/>
      <c r="BZ8" s="432"/>
      <c r="CA8" s="432"/>
      <c r="CB8" s="432"/>
      <c r="CC8" s="433"/>
      <c r="CD8" s="434" t="s">
        <v>111</v>
      </c>
      <c r="CE8" s="435"/>
      <c r="CF8" s="435"/>
      <c r="CG8" s="435"/>
      <c r="CH8" s="435"/>
      <c r="CI8" s="435"/>
      <c r="CJ8" s="435"/>
      <c r="CK8" s="435"/>
      <c r="CL8" s="435"/>
      <c r="CM8" s="435"/>
      <c r="CN8" s="435"/>
      <c r="CO8" s="435"/>
      <c r="CP8" s="435"/>
      <c r="CQ8" s="435"/>
      <c r="CR8" s="435"/>
      <c r="CS8" s="436"/>
      <c r="CT8" s="471">
        <v>0.23</v>
      </c>
      <c r="CU8" s="472"/>
      <c r="CV8" s="472"/>
      <c r="CW8" s="472"/>
      <c r="CX8" s="472"/>
      <c r="CY8" s="472"/>
      <c r="CZ8" s="472"/>
      <c r="DA8" s="473"/>
      <c r="DB8" s="471">
        <v>0.23</v>
      </c>
      <c r="DC8" s="472"/>
      <c r="DD8" s="472"/>
      <c r="DE8" s="472"/>
      <c r="DF8" s="472"/>
      <c r="DG8" s="472"/>
      <c r="DH8" s="472"/>
      <c r="DI8" s="473"/>
      <c r="DJ8" s="186"/>
      <c r="DK8" s="186"/>
      <c r="DL8" s="186"/>
      <c r="DM8" s="186"/>
      <c r="DN8" s="186"/>
      <c r="DO8" s="186"/>
    </row>
    <row r="9" spans="1:119" ht="18.75" customHeight="1" thickBot="1" x14ac:dyDescent="0.2">
      <c r="A9" s="187"/>
      <c r="B9" s="425" t="s">
        <v>112</v>
      </c>
      <c r="C9" s="426"/>
      <c r="D9" s="426"/>
      <c r="E9" s="426"/>
      <c r="F9" s="426"/>
      <c r="G9" s="426"/>
      <c r="H9" s="426"/>
      <c r="I9" s="426"/>
      <c r="J9" s="426"/>
      <c r="K9" s="474"/>
      <c r="L9" s="475" t="s">
        <v>113</v>
      </c>
      <c r="M9" s="476"/>
      <c r="N9" s="476"/>
      <c r="O9" s="476"/>
      <c r="P9" s="476"/>
      <c r="Q9" s="477"/>
      <c r="R9" s="478">
        <v>5309</v>
      </c>
      <c r="S9" s="479"/>
      <c r="T9" s="479"/>
      <c r="U9" s="479"/>
      <c r="V9" s="480"/>
      <c r="W9" s="388" t="s">
        <v>114</v>
      </c>
      <c r="X9" s="389"/>
      <c r="Y9" s="389"/>
      <c r="Z9" s="389"/>
      <c r="AA9" s="389"/>
      <c r="AB9" s="389"/>
      <c r="AC9" s="389"/>
      <c r="AD9" s="389"/>
      <c r="AE9" s="389"/>
      <c r="AF9" s="389"/>
      <c r="AG9" s="389"/>
      <c r="AH9" s="389"/>
      <c r="AI9" s="389"/>
      <c r="AJ9" s="389"/>
      <c r="AK9" s="389"/>
      <c r="AL9" s="390"/>
      <c r="AM9" s="460" t="s">
        <v>115</v>
      </c>
      <c r="AN9" s="461"/>
      <c r="AO9" s="461"/>
      <c r="AP9" s="461"/>
      <c r="AQ9" s="461"/>
      <c r="AR9" s="461"/>
      <c r="AS9" s="461"/>
      <c r="AT9" s="462"/>
      <c r="AU9" s="463" t="s">
        <v>116</v>
      </c>
      <c r="AV9" s="464"/>
      <c r="AW9" s="464"/>
      <c r="AX9" s="464"/>
      <c r="AY9" s="465" t="s">
        <v>117</v>
      </c>
      <c r="AZ9" s="466"/>
      <c r="BA9" s="466"/>
      <c r="BB9" s="466"/>
      <c r="BC9" s="466"/>
      <c r="BD9" s="466"/>
      <c r="BE9" s="466"/>
      <c r="BF9" s="466"/>
      <c r="BG9" s="466"/>
      <c r="BH9" s="466"/>
      <c r="BI9" s="466"/>
      <c r="BJ9" s="466"/>
      <c r="BK9" s="466"/>
      <c r="BL9" s="466"/>
      <c r="BM9" s="467"/>
      <c r="BN9" s="431">
        <v>-4541</v>
      </c>
      <c r="BO9" s="432"/>
      <c r="BP9" s="432"/>
      <c r="BQ9" s="432"/>
      <c r="BR9" s="432"/>
      <c r="BS9" s="432"/>
      <c r="BT9" s="432"/>
      <c r="BU9" s="433"/>
      <c r="BV9" s="431">
        <v>10884</v>
      </c>
      <c r="BW9" s="432"/>
      <c r="BX9" s="432"/>
      <c r="BY9" s="432"/>
      <c r="BZ9" s="432"/>
      <c r="CA9" s="432"/>
      <c r="CB9" s="432"/>
      <c r="CC9" s="433"/>
      <c r="CD9" s="434" t="s">
        <v>118</v>
      </c>
      <c r="CE9" s="435"/>
      <c r="CF9" s="435"/>
      <c r="CG9" s="435"/>
      <c r="CH9" s="435"/>
      <c r="CI9" s="435"/>
      <c r="CJ9" s="435"/>
      <c r="CK9" s="435"/>
      <c r="CL9" s="435"/>
      <c r="CM9" s="435"/>
      <c r="CN9" s="435"/>
      <c r="CO9" s="435"/>
      <c r="CP9" s="435"/>
      <c r="CQ9" s="435"/>
      <c r="CR9" s="435"/>
      <c r="CS9" s="436"/>
      <c r="CT9" s="428">
        <v>16.5</v>
      </c>
      <c r="CU9" s="429"/>
      <c r="CV9" s="429"/>
      <c r="CW9" s="429"/>
      <c r="CX9" s="429"/>
      <c r="CY9" s="429"/>
      <c r="CZ9" s="429"/>
      <c r="DA9" s="430"/>
      <c r="DB9" s="428">
        <v>18</v>
      </c>
      <c r="DC9" s="429"/>
      <c r="DD9" s="429"/>
      <c r="DE9" s="429"/>
      <c r="DF9" s="429"/>
      <c r="DG9" s="429"/>
      <c r="DH9" s="429"/>
      <c r="DI9" s="430"/>
      <c r="DJ9" s="186"/>
      <c r="DK9" s="186"/>
      <c r="DL9" s="186"/>
      <c r="DM9" s="186"/>
      <c r="DN9" s="186"/>
      <c r="DO9" s="186"/>
    </row>
    <row r="10" spans="1:119" ht="18.75" customHeight="1" thickBot="1" x14ac:dyDescent="0.2">
      <c r="A10" s="187"/>
      <c r="B10" s="425"/>
      <c r="C10" s="426"/>
      <c r="D10" s="426"/>
      <c r="E10" s="426"/>
      <c r="F10" s="426"/>
      <c r="G10" s="426"/>
      <c r="H10" s="426"/>
      <c r="I10" s="426"/>
      <c r="J10" s="426"/>
      <c r="K10" s="474"/>
      <c r="L10" s="481" t="s">
        <v>119</v>
      </c>
      <c r="M10" s="461"/>
      <c r="N10" s="461"/>
      <c r="O10" s="461"/>
      <c r="P10" s="461"/>
      <c r="Q10" s="462"/>
      <c r="R10" s="482">
        <v>5592</v>
      </c>
      <c r="S10" s="483"/>
      <c r="T10" s="483"/>
      <c r="U10" s="483"/>
      <c r="V10" s="484"/>
      <c r="W10" s="419"/>
      <c r="X10" s="420"/>
      <c r="Y10" s="420"/>
      <c r="Z10" s="420"/>
      <c r="AA10" s="420"/>
      <c r="AB10" s="420"/>
      <c r="AC10" s="420"/>
      <c r="AD10" s="420"/>
      <c r="AE10" s="420"/>
      <c r="AF10" s="420"/>
      <c r="AG10" s="420"/>
      <c r="AH10" s="420"/>
      <c r="AI10" s="420"/>
      <c r="AJ10" s="420"/>
      <c r="AK10" s="420"/>
      <c r="AL10" s="423"/>
      <c r="AM10" s="460" t="s">
        <v>120</v>
      </c>
      <c r="AN10" s="461"/>
      <c r="AO10" s="461"/>
      <c r="AP10" s="461"/>
      <c r="AQ10" s="461"/>
      <c r="AR10" s="461"/>
      <c r="AS10" s="461"/>
      <c r="AT10" s="462"/>
      <c r="AU10" s="463" t="s">
        <v>121</v>
      </c>
      <c r="AV10" s="464"/>
      <c r="AW10" s="464"/>
      <c r="AX10" s="464"/>
      <c r="AY10" s="465" t="s">
        <v>122</v>
      </c>
      <c r="AZ10" s="466"/>
      <c r="BA10" s="466"/>
      <c r="BB10" s="466"/>
      <c r="BC10" s="466"/>
      <c r="BD10" s="466"/>
      <c r="BE10" s="466"/>
      <c r="BF10" s="466"/>
      <c r="BG10" s="466"/>
      <c r="BH10" s="466"/>
      <c r="BI10" s="466"/>
      <c r="BJ10" s="466"/>
      <c r="BK10" s="466"/>
      <c r="BL10" s="466"/>
      <c r="BM10" s="467"/>
      <c r="BN10" s="431">
        <v>37927</v>
      </c>
      <c r="BO10" s="432"/>
      <c r="BP10" s="432"/>
      <c r="BQ10" s="432"/>
      <c r="BR10" s="432"/>
      <c r="BS10" s="432"/>
      <c r="BT10" s="432"/>
      <c r="BU10" s="433"/>
      <c r="BV10" s="431">
        <v>75569</v>
      </c>
      <c r="BW10" s="432"/>
      <c r="BX10" s="432"/>
      <c r="BY10" s="432"/>
      <c r="BZ10" s="432"/>
      <c r="CA10" s="432"/>
      <c r="CB10" s="432"/>
      <c r="CC10" s="433"/>
      <c r="CD10" s="191" t="s">
        <v>123</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25"/>
      <c r="C11" s="426"/>
      <c r="D11" s="426"/>
      <c r="E11" s="426"/>
      <c r="F11" s="426"/>
      <c r="G11" s="426"/>
      <c r="H11" s="426"/>
      <c r="I11" s="426"/>
      <c r="J11" s="426"/>
      <c r="K11" s="474"/>
      <c r="L11" s="485" t="s">
        <v>124</v>
      </c>
      <c r="M11" s="486"/>
      <c r="N11" s="486"/>
      <c r="O11" s="486"/>
      <c r="P11" s="486"/>
      <c r="Q11" s="487"/>
      <c r="R11" s="488" t="s">
        <v>125</v>
      </c>
      <c r="S11" s="489"/>
      <c r="T11" s="489"/>
      <c r="U11" s="489"/>
      <c r="V11" s="490"/>
      <c r="W11" s="419"/>
      <c r="X11" s="420"/>
      <c r="Y11" s="420"/>
      <c r="Z11" s="420"/>
      <c r="AA11" s="420"/>
      <c r="AB11" s="420"/>
      <c r="AC11" s="420"/>
      <c r="AD11" s="420"/>
      <c r="AE11" s="420"/>
      <c r="AF11" s="420"/>
      <c r="AG11" s="420"/>
      <c r="AH11" s="420"/>
      <c r="AI11" s="420"/>
      <c r="AJ11" s="420"/>
      <c r="AK11" s="420"/>
      <c r="AL11" s="423"/>
      <c r="AM11" s="460" t="s">
        <v>126</v>
      </c>
      <c r="AN11" s="461"/>
      <c r="AO11" s="461"/>
      <c r="AP11" s="461"/>
      <c r="AQ11" s="461"/>
      <c r="AR11" s="461"/>
      <c r="AS11" s="461"/>
      <c r="AT11" s="462"/>
      <c r="AU11" s="463" t="s">
        <v>127</v>
      </c>
      <c r="AV11" s="464"/>
      <c r="AW11" s="464"/>
      <c r="AX11" s="464"/>
      <c r="AY11" s="465" t="s">
        <v>128</v>
      </c>
      <c r="AZ11" s="466"/>
      <c r="BA11" s="466"/>
      <c r="BB11" s="466"/>
      <c r="BC11" s="466"/>
      <c r="BD11" s="466"/>
      <c r="BE11" s="466"/>
      <c r="BF11" s="466"/>
      <c r="BG11" s="466"/>
      <c r="BH11" s="466"/>
      <c r="BI11" s="466"/>
      <c r="BJ11" s="466"/>
      <c r="BK11" s="466"/>
      <c r="BL11" s="466"/>
      <c r="BM11" s="467"/>
      <c r="BN11" s="431">
        <v>0</v>
      </c>
      <c r="BO11" s="432"/>
      <c r="BP11" s="432"/>
      <c r="BQ11" s="432"/>
      <c r="BR11" s="432"/>
      <c r="BS11" s="432"/>
      <c r="BT11" s="432"/>
      <c r="BU11" s="433"/>
      <c r="BV11" s="431">
        <v>0</v>
      </c>
      <c r="BW11" s="432"/>
      <c r="BX11" s="432"/>
      <c r="BY11" s="432"/>
      <c r="BZ11" s="432"/>
      <c r="CA11" s="432"/>
      <c r="CB11" s="432"/>
      <c r="CC11" s="433"/>
      <c r="CD11" s="434" t="s">
        <v>129</v>
      </c>
      <c r="CE11" s="435"/>
      <c r="CF11" s="435"/>
      <c r="CG11" s="435"/>
      <c r="CH11" s="435"/>
      <c r="CI11" s="435"/>
      <c r="CJ11" s="435"/>
      <c r="CK11" s="435"/>
      <c r="CL11" s="435"/>
      <c r="CM11" s="435"/>
      <c r="CN11" s="435"/>
      <c r="CO11" s="435"/>
      <c r="CP11" s="435"/>
      <c r="CQ11" s="435"/>
      <c r="CR11" s="435"/>
      <c r="CS11" s="436"/>
      <c r="CT11" s="471" t="s">
        <v>130</v>
      </c>
      <c r="CU11" s="472"/>
      <c r="CV11" s="472"/>
      <c r="CW11" s="472"/>
      <c r="CX11" s="472"/>
      <c r="CY11" s="472"/>
      <c r="CZ11" s="472"/>
      <c r="DA11" s="473"/>
      <c r="DB11" s="471" t="s">
        <v>130</v>
      </c>
      <c r="DC11" s="472"/>
      <c r="DD11" s="472"/>
      <c r="DE11" s="472"/>
      <c r="DF11" s="472"/>
      <c r="DG11" s="472"/>
      <c r="DH11" s="472"/>
      <c r="DI11" s="473"/>
      <c r="DJ11" s="186"/>
      <c r="DK11" s="186"/>
      <c r="DL11" s="186"/>
      <c r="DM11" s="186"/>
      <c r="DN11" s="186"/>
      <c r="DO11" s="186"/>
    </row>
    <row r="12" spans="1:119" ht="18.75" customHeight="1" x14ac:dyDescent="0.15">
      <c r="A12" s="187"/>
      <c r="B12" s="491" t="s">
        <v>131</v>
      </c>
      <c r="C12" s="492"/>
      <c r="D12" s="492"/>
      <c r="E12" s="492"/>
      <c r="F12" s="492"/>
      <c r="G12" s="492"/>
      <c r="H12" s="492"/>
      <c r="I12" s="492"/>
      <c r="J12" s="492"/>
      <c r="K12" s="493"/>
      <c r="L12" s="500" t="s">
        <v>132</v>
      </c>
      <c r="M12" s="501"/>
      <c r="N12" s="501"/>
      <c r="O12" s="501"/>
      <c r="P12" s="501"/>
      <c r="Q12" s="502"/>
      <c r="R12" s="503">
        <v>5392</v>
      </c>
      <c r="S12" s="504"/>
      <c r="T12" s="504"/>
      <c r="U12" s="504"/>
      <c r="V12" s="505"/>
      <c r="W12" s="506" t="s">
        <v>1</v>
      </c>
      <c r="X12" s="464"/>
      <c r="Y12" s="464"/>
      <c r="Z12" s="464"/>
      <c r="AA12" s="464"/>
      <c r="AB12" s="507"/>
      <c r="AC12" s="508" t="s">
        <v>133</v>
      </c>
      <c r="AD12" s="509"/>
      <c r="AE12" s="509"/>
      <c r="AF12" s="509"/>
      <c r="AG12" s="510"/>
      <c r="AH12" s="508" t="s">
        <v>134</v>
      </c>
      <c r="AI12" s="509"/>
      <c r="AJ12" s="509"/>
      <c r="AK12" s="509"/>
      <c r="AL12" s="511"/>
      <c r="AM12" s="460" t="s">
        <v>135</v>
      </c>
      <c r="AN12" s="461"/>
      <c r="AO12" s="461"/>
      <c r="AP12" s="461"/>
      <c r="AQ12" s="461"/>
      <c r="AR12" s="461"/>
      <c r="AS12" s="461"/>
      <c r="AT12" s="462"/>
      <c r="AU12" s="463" t="s">
        <v>102</v>
      </c>
      <c r="AV12" s="464"/>
      <c r="AW12" s="464"/>
      <c r="AX12" s="464"/>
      <c r="AY12" s="465" t="s">
        <v>136</v>
      </c>
      <c r="AZ12" s="466"/>
      <c r="BA12" s="466"/>
      <c r="BB12" s="466"/>
      <c r="BC12" s="466"/>
      <c r="BD12" s="466"/>
      <c r="BE12" s="466"/>
      <c r="BF12" s="466"/>
      <c r="BG12" s="466"/>
      <c r="BH12" s="466"/>
      <c r="BI12" s="466"/>
      <c r="BJ12" s="466"/>
      <c r="BK12" s="466"/>
      <c r="BL12" s="466"/>
      <c r="BM12" s="467"/>
      <c r="BN12" s="431">
        <v>33621</v>
      </c>
      <c r="BO12" s="432"/>
      <c r="BP12" s="432"/>
      <c r="BQ12" s="432"/>
      <c r="BR12" s="432"/>
      <c r="BS12" s="432"/>
      <c r="BT12" s="432"/>
      <c r="BU12" s="433"/>
      <c r="BV12" s="431">
        <v>168008</v>
      </c>
      <c r="BW12" s="432"/>
      <c r="BX12" s="432"/>
      <c r="BY12" s="432"/>
      <c r="BZ12" s="432"/>
      <c r="CA12" s="432"/>
      <c r="CB12" s="432"/>
      <c r="CC12" s="433"/>
      <c r="CD12" s="434" t="s">
        <v>137</v>
      </c>
      <c r="CE12" s="435"/>
      <c r="CF12" s="435"/>
      <c r="CG12" s="435"/>
      <c r="CH12" s="435"/>
      <c r="CI12" s="435"/>
      <c r="CJ12" s="435"/>
      <c r="CK12" s="435"/>
      <c r="CL12" s="435"/>
      <c r="CM12" s="435"/>
      <c r="CN12" s="435"/>
      <c r="CO12" s="435"/>
      <c r="CP12" s="435"/>
      <c r="CQ12" s="435"/>
      <c r="CR12" s="435"/>
      <c r="CS12" s="436"/>
      <c r="CT12" s="471" t="s">
        <v>130</v>
      </c>
      <c r="CU12" s="472"/>
      <c r="CV12" s="472"/>
      <c r="CW12" s="472"/>
      <c r="CX12" s="472"/>
      <c r="CY12" s="472"/>
      <c r="CZ12" s="472"/>
      <c r="DA12" s="473"/>
      <c r="DB12" s="471" t="s">
        <v>138</v>
      </c>
      <c r="DC12" s="472"/>
      <c r="DD12" s="472"/>
      <c r="DE12" s="472"/>
      <c r="DF12" s="472"/>
      <c r="DG12" s="472"/>
      <c r="DH12" s="472"/>
      <c r="DI12" s="473"/>
      <c r="DJ12" s="186"/>
      <c r="DK12" s="186"/>
      <c r="DL12" s="186"/>
      <c r="DM12" s="186"/>
      <c r="DN12" s="186"/>
      <c r="DO12" s="186"/>
    </row>
    <row r="13" spans="1:119" ht="18.75" customHeight="1" x14ac:dyDescent="0.15">
      <c r="A13" s="187"/>
      <c r="B13" s="494"/>
      <c r="C13" s="495"/>
      <c r="D13" s="495"/>
      <c r="E13" s="495"/>
      <c r="F13" s="495"/>
      <c r="G13" s="495"/>
      <c r="H13" s="495"/>
      <c r="I13" s="495"/>
      <c r="J13" s="495"/>
      <c r="K13" s="496"/>
      <c r="L13" s="197"/>
      <c r="M13" s="522" t="s">
        <v>139</v>
      </c>
      <c r="N13" s="523"/>
      <c r="O13" s="523"/>
      <c r="P13" s="523"/>
      <c r="Q13" s="524"/>
      <c r="R13" s="515">
        <v>5226</v>
      </c>
      <c r="S13" s="516"/>
      <c r="T13" s="516"/>
      <c r="U13" s="516"/>
      <c r="V13" s="517"/>
      <c r="W13" s="447" t="s">
        <v>140</v>
      </c>
      <c r="X13" s="448"/>
      <c r="Y13" s="448"/>
      <c r="Z13" s="448"/>
      <c r="AA13" s="448"/>
      <c r="AB13" s="438"/>
      <c r="AC13" s="482">
        <v>1070</v>
      </c>
      <c r="AD13" s="483"/>
      <c r="AE13" s="483"/>
      <c r="AF13" s="483"/>
      <c r="AG13" s="525"/>
      <c r="AH13" s="482">
        <v>1181</v>
      </c>
      <c r="AI13" s="483"/>
      <c r="AJ13" s="483"/>
      <c r="AK13" s="483"/>
      <c r="AL13" s="484"/>
      <c r="AM13" s="460" t="s">
        <v>141</v>
      </c>
      <c r="AN13" s="461"/>
      <c r="AO13" s="461"/>
      <c r="AP13" s="461"/>
      <c r="AQ13" s="461"/>
      <c r="AR13" s="461"/>
      <c r="AS13" s="461"/>
      <c r="AT13" s="462"/>
      <c r="AU13" s="463" t="s">
        <v>121</v>
      </c>
      <c r="AV13" s="464"/>
      <c r="AW13" s="464"/>
      <c r="AX13" s="464"/>
      <c r="AY13" s="465" t="s">
        <v>142</v>
      </c>
      <c r="AZ13" s="466"/>
      <c r="BA13" s="466"/>
      <c r="BB13" s="466"/>
      <c r="BC13" s="466"/>
      <c r="BD13" s="466"/>
      <c r="BE13" s="466"/>
      <c r="BF13" s="466"/>
      <c r="BG13" s="466"/>
      <c r="BH13" s="466"/>
      <c r="BI13" s="466"/>
      <c r="BJ13" s="466"/>
      <c r="BK13" s="466"/>
      <c r="BL13" s="466"/>
      <c r="BM13" s="467"/>
      <c r="BN13" s="431">
        <v>-235</v>
      </c>
      <c r="BO13" s="432"/>
      <c r="BP13" s="432"/>
      <c r="BQ13" s="432"/>
      <c r="BR13" s="432"/>
      <c r="BS13" s="432"/>
      <c r="BT13" s="432"/>
      <c r="BU13" s="433"/>
      <c r="BV13" s="431">
        <v>-81555</v>
      </c>
      <c r="BW13" s="432"/>
      <c r="BX13" s="432"/>
      <c r="BY13" s="432"/>
      <c r="BZ13" s="432"/>
      <c r="CA13" s="432"/>
      <c r="CB13" s="432"/>
      <c r="CC13" s="433"/>
      <c r="CD13" s="434" t="s">
        <v>143</v>
      </c>
      <c r="CE13" s="435"/>
      <c r="CF13" s="435"/>
      <c r="CG13" s="435"/>
      <c r="CH13" s="435"/>
      <c r="CI13" s="435"/>
      <c r="CJ13" s="435"/>
      <c r="CK13" s="435"/>
      <c r="CL13" s="435"/>
      <c r="CM13" s="435"/>
      <c r="CN13" s="435"/>
      <c r="CO13" s="435"/>
      <c r="CP13" s="435"/>
      <c r="CQ13" s="435"/>
      <c r="CR13" s="435"/>
      <c r="CS13" s="436"/>
      <c r="CT13" s="428">
        <v>7.5</v>
      </c>
      <c r="CU13" s="429"/>
      <c r="CV13" s="429"/>
      <c r="CW13" s="429"/>
      <c r="CX13" s="429"/>
      <c r="CY13" s="429"/>
      <c r="CZ13" s="429"/>
      <c r="DA13" s="430"/>
      <c r="DB13" s="428">
        <v>7.1</v>
      </c>
      <c r="DC13" s="429"/>
      <c r="DD13" s="429"/>
      <c r="DE13" s="429"/>
      <c r="DF13" s="429"/>
      <c r="DG13" s="429"/>
      <c r="DH13" s="429"/>
      <c r="DI13" s="430"/>
      <c r="DJ13" s="186"/>
      <c r="DK13" s="186"/>
      <c r="DL13" s="186"/>
      <c r="DM13" s="186"/>
      <c r="DN13" s="186"/>
      <c r="DO13" s="186"/>
    </row>
    <row r="14" spans="1:119" ht="18.75" customHeight="1" thickBot="1" x14ac:dyDescent="0.2">
      <c r="A14" s="187"/>
      <c r="B14" s="494"/>
      <c r="C14" s="495"/>
      <c r="D14" s="495"/>
      <c r="E14" s="495"/>
      <c r="F14" s="495"/>
      <c r="G14" s="495"/>
      <c r="H14" s="495"/>
      <c r="I14" s="495"/>
      <c r="J14" s="495"/>
      <c r="K14" s="496"/>
      <c r="L14" s="512" t="s">
        <v>144</v>
      </c>
      <c r="M14" s="513"/>
      <c r="N14" s="513"/>
      <c r="O14" s="513"/>
      <c r="P14" s="513"/>
      <c r="Q14" s="514"/>
      <c r="R14" s="515">
        <v>5483</v>
      </c>
      <c r="S14" s="516"/>
      <c r="T14" s="516"/>
      <c r="U14" s="516"/>
      <c r="V14" s="517"/>
      <c r="W14" s="421"/>
      <c r="X14" s="422"/>
      <c r="Y14" s="422"/>
      <c r="Z14" s="422"/>
      <c r="AA14" s="422"/>
      <c r="AB14" s="411"/>
      <c r="AC14" s="518">
        <v>36.6</v>
      </c>
      <c r="AD14" s="519"/>
      <c r="AE14" s="519"/>
      <c r="AF14" s="519"/>
      <c r="AG14" s="520"/>
      <c r="AH14" s="518">
        <v>41.1</v>
      </c>
      <c r="AI14" s="519"/>
      <c r="AJ14" s="519"/>
      <c r="AK14" s="519"/>
      <c r="AL14" s="521"/>
      <c r="AM14" s="460"/>
      <c r="AN14" s="461"/>
      <c r="AO14" s="461"/>
      <c r="AP14" s="461"/>
      <c r="AQ14" s="461"/>
      <c r="AR14" s="461"/>
      <c r="AS14" s="461"/>
      <c r="AT14" s="462"/>
      <c r="AU14" s="463"/>
      <c r="AV14" s="464"/>
      <c r="AW14" s="464"/>
      <c r="AX14" s="464"/>
      <c r="AY14" s="465"/>
      <c r="AZ14" s="466"/>
      <c r="BA14" s="466"/>
      <c r="BB14" s="466"/>
      <c r="BC14" s="466"/>
      <c r="BD14" s="466"/>
      <c r="BE14" s="466"/>
      <c r="BF14" s="466"/>
      <c r="BG14" s="466"/>
      <c r="BH14" s="466"/>
      <c r="BI14" s="466"/>
      <c r="BJ14" s="466"/>
      <c r="BK14" s="466"/>
      <c r="BL14" s="466"/>
      <c r="BM14" s="467"/>
      <c r="BN14" s="431"/>
      <c r="BO14" s="432"/>
      <c r="BP14" s="432"/>
      <c r="BQ14" s="432"/>
      <c r="BR14" s="432"/>
      <c r="BS14" s="432"/>
      <c r="BT14" s="432"/>
      <c r="BU14" s="433"/>
      <c r="BV14" s="431"/>
      <c r="BW14" s="432"/>
      <c r="BX14" s="432"/>
      <c r="BY14" s="432"/>
      <c r="BZ14" s="432"/>
      <c r="CA14" s="432"/>
      <c r="CB14" s="432"/>
      <c r="CC14" s="433"/>
      <c r="CD14" s="526" t="s">
        <v>145</v>
      </c>
      <c r="CE14" s="527"/>
      <c r="CF14" s="527"/>
      <c r="CG14" s="527"/>
      <c r="CH14" s="527"/>
      <c r="CI14" s="527"/>
      <c r="CJ14" s="527"/>
      <c r="CK14" s="527"/>
      <c r="CL14" s="527"/>
      <c r="CM14" s="527"/>
      <c r="CN14" s="527"/>
      <c r="CO14" s="527"/>
      <c r="CP14" s="527"/>
      <c r="CQ14" s="527"/>
      <c r="CR14" s="527"/>
      <c r="CS14" s="528"/>
      <c r="CT14" s="529">
        <v>6.9</v>
      </c>
      <c r="CU14" s="530"/>
      <c r="CV14" s="530"/>
      <c r="CW14" s="530"/>
      <c r="CX14" s="530"/>
      <c r="CY14" s="530"/>
      <c r="CZ14" s="530"/>
      <c r="DA14" s="531"/>
      <c r="DB14" s="529">
        <v>6</v>
      </c>
      <c r="DC14" s="530"/>
      <c r="DD14" s="530"/>
      <c r="DE14" s="530"/>
      <c r="DF14" s="530"/>
      <c r="DG14" s="530"/>
      <c r="DH14" s="530"/>
      <c r="DI14" s="531"/>
      <c r="DJ14" s="186"/>
      <c r="DK14" s="186"/>
      <c r="DL14" s="186"/>
      <c r="DM14" s="186"/>
      <c r="DN14" s="186"/>
      <c r="DO14" s="186"/>
    </row>
    <row r="15" spans="1:119" ht="18.75" customHeight="1" x14ac:dyDescent="0.15">
      <c r="A15" s="187"/>
      <c r="B15" s="494"/>
      <c r="C15" s="495"/>
      <c r="D15" s="495"/>
      <c r="E15" s="495"/>
      <c r="F15" s="495"/>
      <c r="G15" s="495"/>
      <c r="H15" s="495"/>
      <c r="I15" s="495"/>
      <c r="J15" s="495"/>
      <c r="K15" s="496"/>
      <c r="L15" s="197"/>
      <c r="M15" s="522" t="s">
        <v>146</v>
      </c>
      <c r="N15" s="523"/>
      <c r="O15" s="523"/>
      <c r="P15" s="523"/>
      <c r="Q15" s="524"/>
      <c r="R15" s="515">
        <v>5325</v>
      </c>
      <c r="S15" s="516"/>
      <c r="T15" s="516"/>
      <c r="U15" s="516"/>
      <c r="V15" s="517"/>
      <c r="W15" s="447" t="s">
        <v>147</v>
      </c>
      <c r="X15" s="448"/>
      <c r="Y15" s="448"/>
      <c r="Z15" s="448"/>
      <c r="AA15" s="448"/>
      <c r="AB15" s="438"/>
      <c r="AC15" s="482">
        <v>427</v>
      </c>
      <c r="AD15" s="483"/>
      <c r="AE15" s="483"/>
      <c r="AF15" s="483"/>
      <c r="AG15" s="525"/>
      <c r="AH15" s="482">
        <v>353</v>
      </c>
      <c r="AI15" s="483"/>
      <c r="AJ15" s="483"/>
      <c r="AK15" s="483"/>
      <c r="AL15" s="484"/>
      <c r="AM15" s="460"/>
      <c r="AN15" s="461"/>
      <c r="AO15" s="461"/>
      <c r="AP15" s="461"/>
      <c r="AQ15" s="461"/>
      <c r="AR15" s="461"/>
      <c r="AS15" s="461"/>
      <c r="AT15" s="462"/>
      <c r="AU15" s="463"/>
      <c r="AV15" s="464"/>
      <c r="AW15" s="464"/>
      <c r="AX15" s="464"/>
      <c r="AY15" s="391" t="s">
        <v>148</v>
      </c>
      <c r="AZ15" s="392"/>
      <c r="BA15" s="392"/>
      <c r="BB15" s="392"/>
      <c r="BC15" s="392"/>
      <c r="BD15" s="392"/>
      <c r="BE15" s="392"/>
      <c r="BF15" s="392"/>
      <c r="BG15" s="392"/>
      <c r="BH15" s="392"/>
      <c r="BI15" s="392"/>
      <c r="BJ15" s="392"/>
      <c r="BK15" s="392"/>
      <c r="BL15" s="392"/>
      <c r="BM15" s="393"/>
      <c r="BN15" s="394">
        <v>730904</v>
      </c>
      <c r="BO15" s="395"/>
      <c r="BP15" s="395"/>
      <c r="BQ15" s="395"/>
      <c r="BR15" s="395"/>
      <c r="BS15" s="395"/>
      <c r="BT15" s="395"/>
      <c r="BU15" s="396"/>
      <c r="BV15" s="394">
        <v>697120</v>
      </c>
      <c r="BW15" s="395"/>
      <c r="BX15" s="395"/>
      <c r="BY15" s="395"/>
      <c r="BZ15" s="395"/>
      <c r="CA15" s="395"/>
      <c r="CB15" s="395"/>
      <c r="CC15" s="396"/>
      <c r="CD15" s="532" t="s">
        <v>149</v>
      </c>
      <c r="CE15" s="533"/>
      <c r="CF15" s="533"/>
      <c r="CG15" s="533"/>
      <c r="CH15" s="533"/>
      <c r="CI15" s="533"/>
      <c r="CJ15" s="533"/>
      <c r="CK15" s="533"/>
      <c r="CL15" s="533"/>
      <c r="CM15" s="533"/>
      <c r="CN15" s="533"/>
      <c r="CO15" s="533"/>
      <c r="CP15" s="533"/>
      <c r="CQ15" s="533"/>
      <c r="CR15" s="533"/>
      <c r="CS15" s="534"/>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494"/>
      <c r="C16" s="495"/>
      <c r="D16" s="495"/>
      <c r="E16" s="495"/>
      <c r="F16" s="495"/>
      <c r="G16" s="495"/>
      <c r="H16" s="495"/>
      <c r="I16" s="495"/>
      <c r="J16" s="495"/>
      <c r="K16" s="496"/>
      <c r="L16" s="512" t="s">
        <v>150</v>
      </c>
      <c r="M16" s="543"/>
      <c r="N16" s="543"/>
      <c r="O16" s="543"/>
      <c r="P16" s="543"/>
      <c r="Q16" s="544"/>
      <c r="R16" s="535" t="s">
        <v>151</v>
      </c>
      <c r="S16" s="536"/>
      <c r="T16" s="536"/>
      <c r="U16" s="536"/>
      <c r="V16" s="537"/>
      <c r="W16" s="421"/>
      <c r="X16" s="422"/>
      <c r="Y16" s="422"/>
      <c r="Z16" s="422"/>
      <c r="AA16" s="422"/>
      <c r="AB16" s="411"/>
      <c r="AC16" s="518">
        <v>14.6</v>
      </c>
      <c r="AD16" s="519"/>
      <c r="AE16" s="519"/>
      <c r="AF16" s="519"/>
      <c r="AG16" s="520"/>
      <c r="AH16" s="518">
        <v>12.3</v>
      </c>
      <c r="AI16" s="519"/>
      <c r="AJ16" s="519"/>
      <c r="AK16" s="519"/>
      <c r="AL16" s="521"/>
      <c r="AM16" s="460"/>
      <c r="AN16" s="461"/>
      <c r="AO16" s="461"/>
      <c r="AP16" s="461"/>
      <c r="AQ16" s="461"/>
      <c r="AR16" s="461"/>
      <c r="AS16" s="461"/>
      <c r="AT16" s="462"/>
      <c r="AU16" s="463"/>
      <c r="AV16" s="464"/>
      <c r="AW16" s="464"/>
      <c r="AX16" s="464"/>
      <c r="AY16" s="465" t="s">
        <v>152</v>
      </c>
      <c r="AZ16" s="466"/>
      <c r="BA16" s="466"/>
      <c r="BB16" s="466"/>
      <c r="BC16" s="466"/>
      <c r="BD16" s="466"/>
      <c r="BE16" s="466"/>
      <c r="BF16" s="466"/>
      <c r="BG16" s="466"/>
      <c r="BH16" s="466"/>
      <c r="BI16" s="466"/>
      <c r="BJ16" s="466"/>
      <c r="BK16" s="466"/>
      <c r="BL16" s="466"/>
      <c r="BM16" s="467"/>
      <c r="BN16" s="431">
        <v>3181703</v>
      </c>
      <c r="BO16" s="432"/>
      <c r="BP16" s="432"/>
      <c r="BQ16" s="432"/>
      <c r="BR16" s="432"/>
      <c r="BS16" s="432"/>
      <c r="BT16" s="432"/>
      <c r="BU16" s="433"/>
      <c r="BV16" s="431">
        <v>3076351</v>
      </c>
      <c r="BW16" s="432"/>
      <c r="BX16" s="432"/>
      <c r="BY16" s="432"/>
      <c r="BZ16" s="432"/>
      <c r="CA16" s="432"/>
      <c r="CB16" s="432"/>
      <c r="CC16" s="433"/>
      <c r="CD16" s="201"/>
      <c r="CE16" s="541"/>
      <c r="CF16" s="541"/>
      <c r="CG16" s="541"/>
      <c r="CH16" s="541"/>
      <c r="CI16" s="541"/>
      <c r="CJ16" s="541"/>
      <c r="CK16" s="541"/>
      <c r="CL16" s="541"/>
      <c r="CM16" s="541"/>
      <c r="CN16" s="541"/>
      <c r="CO16" s="541"/>
      <c r="CP16" s="541"/>
      <c r="CQ16" s="541"/>
      <c r="CR16" s="541"/>
      <c r="CS16" s="542"/>
      <c r="CT16" s="428"/>
      <c r="CU16" s="429"/>
      <c r="CV16" s="429"/>
      <c r="CW16" s="429"/>
      <c r="CX16" s="429"/>
      <c r="CY16" s="429"/>
      <c r="CZ16" s="429"/>
      <c r="DA16" s="430"/>
      <c r="DB16" s="428"/>
      <c r="DC16" s="429"/>
      <c r="DD16" s="429"/>
      <c r="DE16" s="429"/>
      <c r="DF16" s="429"/>
      <c r="DG16" s="429"/>
      <c r="DH16" s="429"/>
      <c r="DI16" s="430"/>
      <c r="DJ16" s="186"/>
      <c r="DK16" s="186"/>
      <c r="DL16" s="186"/>
      <c r="DM16" s="186"/>
      <c r="DN16" s="186"/>
      <c r="DO16" s="186"/>
    </row>
    <row r="17" spans="1:119" ht="18.75" customHeight="1" thickBot="1" x14ac:dyDescent="0.2">
      <c r="A17" s="187"/>
      <c r="B17" s="497"/>
      <c r="C17" s="498"/>
      <c r="D17" s="498"/>
      <c r="E17" s="498"/>
      <c r="F17" s="498"/>
      <c r="G17" s="498"/>
      <c r="H17" s="498"/>
      <c r="I17" s="498"/>
      <c r="J17" s="498"/>
      <c r="K17" s="499"/>
      <c r="L17" s="202"/>
      <c r="M17" s="538" t="s">
        <v>153</v>
      </c>
      <c r="N17" s="539"/>
      <c r="O17" s="539"/>
      <c r="P17" s="539"/>
      <c r="Q17" s="540"/>
      <c r="R17" s="535" t="s">
        <v>154</v>
      </c>
      <c r="S17" s="536"/>
      <c r="T17" s="536"/>
      <c r="U17" s="536"/>
      <c r="V17" s="537"/>
      <c r="W17" s="447" t="s">
        <v>155</v>
      </c>
      <c r="X17" s="448"/>
      <c r="Y17" s="448"/>
      <c r="Z17" s="448"/>
      <c r="AA17" s="448"/>
      <c r="AB17" s="438"/>
      <c r="AC17" s="482">
        <v>1426</v>
      </c>
      <c r="AD17" s="483"/>
      <c r="AE17" s="483"/>
      <c r="AF17" s="483"/>
      <c r="AG17" s="525"/>
      <c r="AH17" s="482">
        <v>1340</v>
      </c>
      <c r="AI17" s="483"/>
      <c r="AJ17" s="483"/>
      <c r="AK17" s="483"/>
      <c r="AL17" s="484"/>
      <c r="AM17" s="460"/>
      <c r="AN17" s="461"/>
      <c r="AO17" s="461"/>
      <c r="AP17" s="461"/>
      <c r="AQ17" s="461"/>
      <c r="AR17" s="461"/>
      <c r="AS17" s="461"/>
      <c r="AT17" s="462"/>
      <c r="AU17" s="463"/>
      <c r="AV17" s="464"/>
      <c r="AW17" s="464"/>
      <c r="AX17" s="464"/>
      <c r="AY17" s="465" t="s">
        <v>156</v>
      </c>
      <c r="AZ17" s="466"/>
      <c r="BA17" s="466"/>
      <c r="BB17" s="466"/>
      <c r="BC17" s="466"/>
      <c r="BD17" s="466"/>
      <c r="BE17" s="466"/>
      <c r="BF17" s="466"/>
      <c r="BG17" s="466"/>
      <c r="BH17" s="466"/>
      <c r="BI17" s="466"/>
      <c r="BJ17" s="466"/>
      <c r="BK17" s="466"/>
      <c r="BL17" s="466"/>
      <c r="BM17" s="467"/>
      <c r="BN17" s="431">
        <v>911133</v>
      </c>
      <c r="BO17" s="432"/>
      <c r="BP17" s="432"/>
      <c r="BQ17" s="432"/>
      <c r="BR17" s="432"/>
      <c r="BS17" s="432"/>
      <c r="BT17" s="432"/>
      <c r="BU17" s="433"/>
      <c r="BV17" s="431">
        <v>879053</v>
      </c>
      <c r="BW17" s="432"/>
      <c r="BX17" s="432"/>
      <c r="BY17" s="432"/>
      <c r="BZ17" s="432"/>
      <c r="CA17" s="432"/>
      <c r="CB17" s="432"/>
      <c r="CC17" s="433"/>
      <c r="CD17" s="201"/>
      <c r="CE17" s="541"/>
      <c r="CF17" s="541"/>
      <c r="CG17" s="541"/>
      <c r="CH17" s="541"/>
      <c r="CI17" s="541"/>
      <c r="CJ17" s="541"/>
      <c r="CK17" s="541"/>
      <c r="CL17" s="541"/>
      <c r="CM17" s="541"/>
      <c r="CN17" s="541"/>
      <c r="CO17" s="541"/>
      <c r="CP17" s="541"/>
      <c r="CQ17" s="541"/>
      <c r="CR17" s="541"/>
      <c r="CS17" s="542"/>
      <c r="CT17" s="428"/>
      <c r="CU17" s="429"/>
      <c r="CV17" s="429"/>
      <c r="CW17" s="429"/>
      <c r="CX17" s="429"/>
      <c r="CY17" s="429"/>
      <c r="CZ17" s="429"/>
      <c r="DA17" s="430"/>
      <c r="DB17" s="428"/>
      <c r="DC17" s="429"/>
      <c r="DD17" s="429"/>
      <c r="DE17" s="429"/>
      <c r="DF17" s="429"/>
      <c r="DG17" s="429"/>
      <c r="DH17" s="429"/>
      <c r="DI17" s="430"/>
      <c r="DJ17" s="186"/>
      <c r="DK17" s="186"/>
      <c r="DL17" s="186"/>
      <c r="DM17" s="186"/>
      <c r="DN17" s="186"/>
      <c r="DO17" s="186"/>
    </row>
    <row r="18" spans="1:119" ht="18.75" customHeight="1" thickBot="1" x14ac:dyDescent="0.2">
      <c r="A18" s="187"/>
      <c r="B18" s="545" t="s">
        <v>157</v>
      </c>
      <c r="C18" s="474"/>
      <c r="D18" s="474"/>
      <c r="E18" s="546"/>
      <c r="F18" s="546"/>
      <c r="G18" s="546"/>
      <c r="H18" s="546"/>
      <c r="I18" s="546"/>
      <c r="J18" s="546"/>
      <c r="K18" s="546"/>
      <c r="L18" s="547">
        <v>585.80999999999995</v>
      </c>
      <c r="M18" s="547"/>
      <c r="N18" s="547"/>
      <c r="O18" s="547"/>
      <c r="P18" s="547"/>
      <c r="Q18" s="547"/>
      <c r="R18" s="548"/>
      <c r="S18" s="548"/>
      <c r="T18" s="548"/>
      <c r="U18" s="548"/>
      <c r="V18" s="549"/>
      <c r="W18" s="449"/>
      <c r="X18" s="450"/>
      <c r="Y18" s="450"/>
      <c r="Z18" s="450"/>
      <c r="AA18" s="450"/>
      <c r="AB18" s="441"/>
      <c r="AC18" s="550">
        <v>48.8</v>
      </c>
      <c r="AD18" s="551"/>
      <c r="AE18" s="551"/>
      <c r="AF18" s="551"/>
      <c r="AG18" s="552"/>
      <c r="AH18" s="550">
        <v>46.6</v>
      </c>
      <c r="AI18" s="551"/>
      <c r="AJ18" s="551"/>
      <c r="AK18" s="551"/>
      <c r="AL18" s="553"/>
      <c r="AM18" s="460"/>
      <c r="AN18" s="461"/>
      <c r="AO18" s="461"/>
      <c r="AP18" s="461"/>
      <c r="AQ18" s="461"/>
      <c r="AR18" s="461"/>
      <c r="AS18" s="461"/>
      <c r="AT18" s="462"/>
      <c r="AU18" s="463"/>
      <c r="AV18" s="464"/>
      <c r="AW18" s="464"/>
      <c r="AX18" s="464"/>
      <c r="AY18" s="465" t="s">
        <v>158</v>
      </c>
      <c r="AZ18" s="466"/>
      <c r="BA18" s="466"/>
      <c r="BB18" s="466"/>
      <c r="BC18" s="466"/>
      <c r="BD18" s="466"/>
      <c r="BE18" s="466"/>
      <c r="BF18" s="466"/>
      <c r="BG18" s="466"/>
      <c r="BH18" s="466"/>
      <c r="BI18" s="466"/>
      <c r="BJ18" s="466"/>
      <c r="BK18" s="466"/>
      <c r="BL18" s="466"/>
      <c r="BM18" s="467"/>
      <c r="BN18" s="431">
        <v>3144844</v>
      </c>
      <c r="BO18" s="432"/>
      <c r="BP18" s="432"/>
      <c r="BQ18" s="432"/>
      <c r="BR18" s="432"/>
      <c r="BS18" s="432"/>
      <c r="BT18" s="432"/>
      <c r="BU18" s="433"/>
      <c r="BV18" s="431">
        <v>3085348</v>
      </c>
      <c r="BW18" s="432"/>
      <c r="BX18" s="432"/>
      <c r="BY18" s="432"/>
      <c r="BZ18" s="432"/>
      <c r="CA18" s="432"/>
      <c r="CB18" s="432"/>
      <c r="CC18" s="433"/>
      <c r="CD18" s="201"/>
      <c r="CE18" s="541"/>
      <c r="CF18" s="541"/>
      <c r="CG18" s="541"/>
      <c r="CH18" s="541"/>
      <c r="CI18" s="541"/>
      <c r="CJ18" s="541"/>
      <c r="CK18" s="541"/>
      <c r="CL18" s="541"/>
      <c r="CM18" s="541"/>
      <c r="CN18" s="541"/>
      <c r="CO18" s="541"/>
      <c r="CP18" s="541"/>
      <c r="CQ18" s="541"/>
      <c r="CR18" s="541"/>
      <c r="CS18" s="542"/>
      <c r="CT18" s="428"/>
      <c r="CU18" s="429"/>
      <c r="CV18" s="429"/>
      <c r="CW18" s="429"/>
      <c r="CX18" s="429"/>
      <c r="CY18" s="429"/>
      <c r="CZ18" s="429"/>
      <c r="DA18" s="430"/>
      <c r="DB18" s="428"/>
      <c r="DC18" s="429"/>
      <c r="DD18" s="429"/>
      <c r="DE18" s="429"/>
      <c r="DF18" s="429"/>
      <c r="DG18" s="429"/>
      <c r="DH18" s="429"/>
      <c r="DI18" s="430"/>
      <c r="DJ18" s="186"/>
      <c r="DK18" s="186"/>
      <c r="DL18" s="186"/>
      <c r="DM18" s="186"/>
      <c r="DN18" s="186"/>
      <c r="DO18" s="186"/>
    </row>
    <row r="19" spans="1:119" ht="18.75" customHeight="1" thickBot="1" x14ac:dyDescent="0.2">
      <c r="A19" s="187"/>
      <c r="B19" s="545" t="s">
        <v>159</v>
      </c>
      <c r="C19" s="474"/>
      <c r="D19" s="474"/>
      <c r="E19" s="546"/>
      <c r="F19" s="546"/>
      <c r="G19" s="546"/>
      <c r="H19" s="546"/>
      <c r="I19" s="546"/>
      <c r="J19" s="546"/>
      <c r="K19" s="546"/>
      <c r="L19" s="554">
        <v>9</v>
      </c>
      <c r="M19" s="554"/>
      <c r="N19" s="554"/>
      <c r="O19" s="554"/>
      <c r="P19" s="554"/>
      <c r="Q19" s="554"/>
      <c r="R19" s="555"/>
      <c r="S19" s="555"/>
      <c r="T19" s="555"/>
      <c r="U19" s="555"/>
      <c r="V19" s="556"/>
      <c r="W19" s="388"/>
      <c r="X19" s="389"/>
      <c r="Y19" s="389"/>
      <c r="Z19" s="389"/>
      <c r="AA19" s="389"/>
      <c r="AB19" s="389"/>
      <c r="AC19" s="563"/>
      <c r="AD19" s="563"/>
      <c r="AE19" s="563"/>
      <c r="AF19" s="563"/>
      <c r="AG19" s="563"/>
      <c r="AH19" s="563"/>
      <c r="AI19" s="563"/>
      <c r="AJ19" s="563"/>
      <c r="AK19" s="563"/>
      <c r="AL19" s="564"/>
      <c r="AM19" s="460"/>
      <c r="AN19" s="461"/>
      <c r="AO19" s="461"/>
      <c r="AP19" s="461"/>
      <c r="AQ19" s="461"/>
      <c r="AR19" s="461"/>
      <c r="AS19" s="461"/>
      <c r="AT19" s="462"/>
      <c r="AU19" s="463"/>
      <c r="AV19" s="464"/>
      <c r="AW19" s="464"/>
      <c r="AX19" s="464"/>
      <c r="AY19" s="465" t="s">
        <v>160</v>
      </c>
      <c r="AZ19" s="466"/>
      <c r="BA19" s="466"/>
      <c r="BB19" s="466"/>
      <c r="BC19" s="466"/>
      <c r="BD19" s="466"/>
      <c r="BE19" s="466"/>
      <c r="BF19" s="466"/>
      <c r="BG19" s="466"/>
      <c r="BH19" s="466"/>
      <c r="BI19" s="466"/>
      <c r="BJ19" s="466"/>
      <c r="BK19" s="466"/>
      <c r="BL19" s="466"/>
      <c r="BM19" s="467"/>
      <c r="BN19" s="431">
        <v>4276356</v>
      </c>
      <c r="BO19" s="432"/>
      <c r="BP19" s="432"/>
      <c r="BQ19" s="432"/>
      <c r="BR19" s="432"/>
      <c r="BS19" s="432"/>
      <c r="BT19" s="432"/>
      <c r="BU19" s="433"/>
      <c r="BV19" s="431">
        <v>3991131</v>
      </c>
      <c r="BW19" s="432"/>
      <c r="BX19" s="432"/>
      <c r="BY19" s="432"/>
      <c r="BZ19" s="432"/>
      <c r="CA19" s="432"/>
      <c r="CB19" s="432"/>
      <c r="CC19" s="433"/>
      <c r="CD19" s="201"/>
      <c r="CE19" s="541"/>
      <c r="CF19" s="541"/>
      <c r="CG19" s="541"/>
      <c r="CH19" s="541"/>
      <c r="CI19" s="541"/>
      <c r="CJ19" s="541"/>
      <c r="CK19" s="541"/>
      <c r="CL19" s="541"/>
      <c r="CM19" s="541"/>
      <c r="CN19" s="541"/>
      <c r="CO19" s="541"/>
      <c r="CP19" s="541"/>
      <c r="CQ19" s="541"/>
      <c r="CR19" s="541"/>
      <c r="CS19" s="542"/>
      <c r="CT19" s="428"/>
      <c r="CU19" s="429"/>
      <c r="CV19" s="429"/>
      <c r="CW19" s="429"/>
      <c r="CX19" s="429"/>
      <c r="CY19" s="429"/>
      <c r="CZ19" s="429"/>
      <c r="DA19" s="430"/>
      <c r="DB19" s="428"/>
      <c r="DC19" s="429"/>
      <c r="DD19" s="429"/>
      <c r="DE19" s="429"/>
      <c r="DF19" s="429"/>
      <c r="DG19" s="429"/>
      <c r="DH19" s="429"/>
      <c r="DI19" s="430"/>
      <c r="DJ19" s="186"/>
      <c r="DK19" s="186"/>
      <c r="DL19" s="186"/>
      <c r="DM19" s="186"/>
      <c r="DN19" s="186"/>
      <c r="DO19" s="186"/>
    </row>
    <row r="20" spans="1:119" ht="18.75" customHeight="1" thickBot="1" x14ac:dyDescent="0.2">
      <c r="A20" s="187"/>
      <c r="B20" s="545" t="s">
        <v>161</v>
      </c>
      <c r="C20" s="474"/>
      <c r="D20" s="474"/>
      <c r="E20" s="546"/>
      <c r="F20" s="546"/>
      <c r="G20" s="546"/>
      <c r="H20" s="546"/>
      <c r="I20" s="546"/>
      <c r="J20" s="546"/>
      <c r="K20" s="546"/>
      <c r="L20" s="554">
        <v>2443</v>
      </c>
      <c r="M20" s="554"/>
      <c r="N20" s="554"/>
      <c r="O20" s="554"/>
      <c r="P20" s="554"/>
      <c r="Q20" s="554"/>
      <c r="R20" s="555"/>
      <c r="S20" s="555"/>
      <c r="T20" s="555"/>
      <c r="U20" s="555"/>
      <c r="V20" s="556"/>
      <c r="W20" s="449"/>
      <c r="X20" s="450"/>
      <c r="Y20" s="450"/>
      <c r="Z20" s="450"/>
      <c r="AA20" s="450"/>
      <c r="AB20" s="450"/>
      <c r="AC20" s="557"/>
      <c r="AD20" s="557"/>
      <c r="AE20" s="557"/>
      <c r="AF20" s="557"/>
      <c r="AG20" s="557"/>
      <c r="AH20" s="557"/>
      <c r="AI20" s="557"/>
      <c r="AJ20" s="557"/>
      <c r="AK20" s="557"/>
      <c r="AL20" s="558"/>
      <c r="AM20" s="559"/>
      <c r="AN20" s="486"/>
      <c r="AO20" s="486"/>
      <c r="AP20" s="486"/>
      <c r="AQ20" s="486"/>
      <c r="AR20" s="486"/>
      <c r="AS20" s="486"/>
      <c r="AT20" s="487"/>
      <c r="AU20" s="560"/>
      <c r="AV20" s="561"/>
      <c r="AW20" s="561"/>
      <c r="AX20" s="562"/>
      <c r="AY20" s="465"/>
      <c r="AZ20" s="466"/>
      <c r="BA20" s="466"/>
      <c r="BB20" s="466"/>
      <c r="BC20" s="466"/>
      <c r="BD20" s="466"/>
      <c r="BE20" s="466"/>
      <c r="BF20" s="466"/>
      <c r="BG20" s="466"/>
      <c r="BH20" s="466"/>
      <c r="BI20" s="466"/>
      <c r="BJ20" s="466"/>
      <c r="BK20" s="466"/>
      <c r="BL20" s="466"/>
      <c r="BM20" s="467"/>
      <c r="BN20" s="431"/>
      <c r="BO20" s="432"/>
      <c r="BP20" s="432"/>
      <c r="BQ20" s="432"/>
      <c r="BR20" s="432"/>
      <c r="BS20" s="432"/>
      <c r="BT20" s="432"/>
      <c r="BU20" s="433"/>
      <c r="BV20" s="431"/>
      <c r="BW20" s="432"/>
      <c r="BX20" s="432"/>
      <c r="BY20" s="432"/>
      <c r="BZ20" s="432"/>
      <c r="CA20" s="432"/>
      <c r="CB20" s="432"/>
      <c r="CC20" s="433"/>
      <c r="CD20" s="201"/>
      <c r="CE20" s="541"/>
      <c r="CF20" s="541"/>
      <c r="CG20" s="541"/>
      <c r="CH20" s="541"/>
      <c r="CI20" s="541"/>
      <c r="CJ20" s="541"/>
      <c r="CK20" s="541"/>
      <c r="CL20" s="541"/>
      <c r="CM20" s="541"/>
      <c r="CN20" s="541"/>
      <c r="CO20" s="541"/>
      <c r="CP20" s="541"/>
      <c r="CQ20" s="541"/>
      <c r="CR20" s="541"/>
      <c r="CS20" s="542"/>
      <c r="CT20" s="428"/>
      <c r="CU20" s="429"/>
      <c r="CV20" s="429"/>
      <c r="CW20" s="429"/>
      <c r="CX20" s="429"/>
      <c r="CY20" s="429"/>
      <c r="CZ20" s="429"/>
      <c r="DA20" s="430"/>
      <c r="DB20" s="428"/>
      <c r="DC20" s="429"/>
      <c r="DD20" s="429"/>
      <c r="DE20" s="429"/>
      <c r="DF20" s="429"/>
      <c r="DG20" s="429"/>
      <c r="DH20" s="429"/>
      <c r="DI20" s="430"/>
      <c r="DJ20" s="186"/>
      <c r="DK20" s="186"/>
      <c r="DL20" s="186"/>
      <c r="DM20" s="186"/>
      <c r="DN20" s="186"/>
      <c r="DO20" s="186"/>
    </row>
    <row r="21" spans="1:119" ht="18.75" customHeight="1" x14ac:dyDescent="0.15">
      <c r="A21" s="187"/>
      <c r="B21" s="565" t="s">
        <v>162</v>
      </c>
      <c r="C21" s="566"/>
      <c r="D21" s="566"/>
      <c r="E21" s="566"/>
      <c r="F21" s="566"/>
      <c r="G21" s="566"/>
      <c r="H21" s="566"/>
      <c r="I21" s="566"/>
      <c r="J21" s="566"/>
      <c r="K21" s="566"/>
      <c r="L21" s="566"/>
      <c r="M21" s="566"/>
      <c r="N21" s="566"/>
      <c r="O21" s="566"/>
      <c r="P21" s="566"/>
      <c r="Q21" s="566"/>
      <c r="R21" s="566"/>
      <c r="S21" s="566"/>
      <c r="T21" s="566"/>
      <c r="U21" s="566"/>
      <c r="V21" s="566"/>
      <c r="W21" s="566"/>
      <c r="X21" s="566"/>
      <c r="Y21" s="566"/>
      <c r="Z21" s="566"/>
      <c r="AA21" s="566"/>
      <c r="AB21" s="566"/>
      <c r="AC21" s="566"/>
      <c r="AD21" s="566"/>
      <c r="AE21" s="566"/>
      <c r="AF21" s="566"/>
      <c r="AG21" s="566"/>
      <c r="AH21" s="566"/>
      <c r="AI21" s="566"/>
      <c r="AJ21" s="566"/>
      <c r="AK21" s="566"/>
      <c r="AL21" s="566"/>
      <c r="AM21" s="566"/>
      <c r="AN21" s="566"/>
      <c r="AO21" s="566"/>
      <c r="AP21" s="566"/>
      <c r="AQ21" s="566"/>
      <c r="AR21" s="566"/>
      <c r="AS21" s="566"/>
      <c r="AT21" s="566"/>
      <c r="AU21" s="566"/>
      <c r="AV21" s="566"/>
      <c r="AW21" s="566"/>
      <c r="AX21" s="567"/>
      <c r="AY21" s="465"/>
      <c r="AZ21" s="466"/>
      <c r="BA21" s="466"/>
      <c r="BB21" s="466"/>
      <c r="BC21" s="466"/>
      <c r="BD21" s="466"/>
      <c r="BE21" s="466"/>
      <c r="BF21" s="466"/>
      <c r="BG21" s="466"/>
      <c r="BH21" s="466"/>
      <c r="BI21" s="466"/>
      <c r="BJ21" s="466"/>
      <c r="BK21" s="466"/>
      <c r="BL21" s="466"/>
      <c r="BM21" s="467"/>
      <c r="BN21" s="431"/>
      <c r="BO21" s="432"/>
      <c r="BP21" s="432"/>
      <c r="BQ21" s="432"/>
      <c r="BR21" s="432"/>
      <c r="BS21" s="432"/>
      <c r="BT21" s="432"/>
      <c r="BU21" s="433"/>
      <c r="BV21" s="431"/>
      <c r="BW21" s="432"/>
      <c r="BX21" s="432"/>
      <c r="BY21" s="432"/>
      <c r="BZ21" s="432"/>
      <c r="CA21" s="432"/>
      <c r="CB21" s="432"/>
      <c r="CC21" s="433"/>
      <c r="CD21" s="201"/>
      <c r="CE21" s="541"/>
      <c r="CF21" s="541"/>
      <c r="CG21" s="541"/>
      <c r="CH21" s="541"/>
      <c r="CI21" s="541"/>
      <c r="CJ21" s="541"/>
      <c r="CK21" s="541"/>
      <c r="CL21" s="541"/>
      <c r="CM21" s="541"/>
      <c r="CN21" s="541"/>
      <c r="CO21" s="541"/>
      <c r="CP21" s="541"/>
      <c r="CQ21" s="541"/>
      <c r="CR21" s="541"/>
      <c r="CS21" s="542"/>
      <c r="CT21" s="428"/>
      <c r="CU21" s="429"/>
      <c r="CV21" s="429"/>
      <c r="CW21" s="429"/>
      <c r="CX21" s="429"/>
      <c r="CY21" s="429"/>
      <c r="CZ21" s="429"/>
      <c r="DA21" s="430"/>
      <c r="DB21" s="428"/>
      <c r="DC21" s="429"/>
      <c r="DD21" s="429"/>
      <c r="DE21" s="429"/>
      <c r="DF21" s="429"/>
      <c r="DG21" s="429"/>
      <c r="DH21" s="429"/>
      <c r="DI21" s="430"/>
      <c r="DJ21" s="186"/>
      <c r="DK21" s="186"/>
      <c r="DL21" s="186"/>
      <c r="DM21" s="186"/>
      <c r="DN21" s="186"/>
      <c r="DO21" s="186"/>
    </row>
    <row r="22" spans="1:119" ht="18.75" customHeight="1" thickBot="1" x14ac:dyDescent="0.2">
      <c r="A22" s="187"/>
      <c r="B22" s="568" t="s">
        <v>163</v>
      </c>
      <c r="C22" s="569"/>
      <c r="D22" s="570"/>
      <c r="E22" s="443" t="s">
        <v>1</v>
      </c>
      <c r="F22" s="448"/>
      <c r="G22" s="448"/>
      <c r="H22" s="448"/>
      <c r="I22" s="448"/>
      <c r="J22" s="448"/>
      <c r="K22" s="438"/>
      <c r="L22" s="443" t="s">
        <v>164</v>
      </c>
      <c r="M22" s="448"/>
      <c r="N22" s="448"/>
      <c r="O22" s="448"/>
      <c r="P22" s="438"/>
      <c r="Q22" s="577" t="s">
        <v>165</v>
      </c>
      <c r="R22" s="578"/>
      <c r="S22" s="578"/>
      <c r="T22" s="578"/>
      <c r="U22" s="578"/>
      <c r="V22" s="579"/>
      <c r="W22" s="583" t="s">
        <v>166</v>
      </c>
      <c r="X22" s="569"/>
      <c r="Y22" s="570"/>
      <c r="Z22" s="443" t="s">
        <v>1</v>
      </c>
      <c r="AA22" s="448"/>
      <c r="AB22" s="448"/>
      <c r="AC22" s="448"/>
      <c r="AD22" s="448"/>
      <c r="AE22" s="448"/>
      <c r="AF22" s="448"/>
      <c r="AG22" s="438"/>
      <c r="AH22" s="596" t="s">
        <v>167</v>
      </c>
      <c r="AI22" s="448"/>
      <c r="AJ22" s="448"/>
      <c r="AK22" s="448"/>
      <c r="AL22" s="438"/>
      <c r="AM22" s="596" t="s">
        <v>168</v>
      </c>
      <c r="AN22" s="597"/>
      <c r="AO22" s="597"/>
      <c r="AP22" s="597"/>
      <c r="AQ22" s="597"/>
      <c r="AR22" s="598"/>
      <c r="AS22" s="577" t="s">
        <v>165</v>
      </c>
      <c r="AT22" s="578"/>
      <c r="AU22" s="578"/>
      <c r="AV22" s="578"/>
      <c r="AW22" s="578"/>
      <c r="AX22" s="602"/>
      <c r="AY22" s="604"/>
      <c r="AZ22" s="605"/>
      <c r="BA22" s="605"/>
      <c r="BB22" s="605"/>
      <c r="BC22" s="605"/>
      <c r="BD22" s="605"/>
      <c r="BE22" s="605"/>
      <c r="BF22" s="605"/>
      <c r="BG22" s="605"/>
      <c r="BH22" s="605"/>
      <c r="BI22" s="605"/>
      <c r="BJ22" s="605"/>
      <c r="BK22" s="605"/>
      <c r="BL22" s="605"/>
      <c r="BM22" s="606"/>
      <c r="BN22" s="607"/>
      <c r="BO22" s="608"/>
      <c r="BP22" s="608"/>
      <c r="BQ22" s="608"/>
      <c r="BR22" s="608"/>
      <c r="BS22" s="608"/>
      <c r="BT22" s="608"/>
      <c r="BU22" s="609"/>
      <c r="BV22" s="607"/>
      <c r="BW22" s="608"/>
      <c r="BX22" s="608"/>
      <c r="BY22" s="608"/>
      <c r="BZ22" s="608"/>
      <c r="CA22" s="608"/>
      <c r="CB22" s="608"/>
      <c r="CC22" s="609"/>
      <c r="CD22" s="201"/>
      <c r="CE22" s="541"/>
      <c r="CF22" s="541"/>
      <c r="CG22" s="541"/>
      <c r="CH22" s="541"/>
      <c r="CI22" s="541"/>
      <c r="CJ22" s="541"/>
      <c r="CK22" s="541"/>
      <c r="CL22" s="541"/>
      <c r="CM22" s="541"/>
      <c r="CN22" s="541"/>
      <c r="CO22" s="541"/>
      <c r="CP22" s="541"/>
      <c r="CQ22" s="541"/>
      <c r="CR22" s="541"/>
      <c r="CS22" s="542"/>
      <c r="CT22" s="428"/>
      <c r="CU22" s="429"/>
      <c r="CV22" s="429"/>
      <c r="CW22" s="429"/>
      <c r="CX22" s="429"/>
      <c r="CY22" s="429"/>
      <c r="CZ22" s="429"/>
      <c r="DA22" s="430"/>
      <c r="DB22" s="428"/>
      <c r="DC22" s="429"/>
      <c r="DD22" s="429"/>
      <c r="DE22" s="429"/>
      <c r="DF22" s="429"/>
      <c r="DG22" s="429"/>
      <c r="DH22" s="429"/>
      <c r="DI22" s="430"/>
      <c r="DJ22" s="186"/>
      <c r="DK22" s="186"/>
      <c r="DL22" s="186"/>
      <c r="DM22" s="186"/>
      <c r="DN22" s="186"/>
      <c r="DO22" s="186"/>
    </row>
    <row r="23" spans="1:119" ht="18.75" customHeight="1" x14ac:dyDescent="0.15">
      <c r="A23" s="187"/>
      <c r="B23" s="571"/>
      <c r="C23" s="572"/>
      <c r="D23" s="573"/>
      <c r="E23" s="417"/>
      <c r="F23" s="422"/>
      <c r="G23" s="422"/>
      <c r="H23" s="422"/>
      <c r="I23" s="422"/>
      <c r="J23" s="422"/>
      <c r="K23" s="411"/>
      <c r="L23" s="417"/>
      <c r="M23" s="422"/>
      <c r="N23" s="422"/>
      <c r="O23" s="422"/>
      <c r="P23" s="411"/>
      <c r="Q23" s="580"/>
      <c r="R23" s="581"/>
      <c r="S23" s="581"/>
      <c r="T23" s="581"/>
      <c r="U23" s="581"/>
      <c r="V23" s="582"/>
      <c r="W23" s="584"/>
      <c r="X23" s="572"/>
      <c r="Y23" s="573"/>
      <c r="Z23" s="417"/>
      <c r="AA23" s="422"/>
      <c r="AB23" s="422"/>
      <c r="AC23" s="422"/>
      <c r="AD23" s="422"/>
      <c r="AE23" s="422"/>
      <c r="AF23" s="422"/>
      <c r="AG23" s="411"/>
      <c r="AH23" s="417"/>
      <c r="AI23" s="422"/>
      <c r="AJ23" s="422"/>
      <c r="AK23" s="422"/>
      <c r="AL23" s="411"/>
      <c r="AM23" s="599"/>
      <c r="AN23" s="600"/>
      <c r="AO23" s="600"/>
      <c r="AP23" s="600"/>
      <c r="AQ23" s="600"/>
      <c r="AR23" s="601"/>
      <c r="AS23" s="580"/>
      <c r="AT23" s="581"/>
      <c r="AU23" s="581"/>
      <c r="AV23" s="581"/>
      <c r="AW23" s="581"/>
      <c r="AX23" s="603"/>
      <c r="AY23" s="391" t="s">
        <v>169</v>
      </c>
      <c r="AZ23" s="392"/>
      <c r="BA23" s="392"/>
      <c r="BB23" s="392"/>
      <c r="BC23" s="392"/>
      <c r="BD23" s="392"/>
      <c r="BE23" s="392"/>
      <c r="BF23" s="392"/>
      <c r="BG23" s="392"/>
      <c r="BH23" s="392"/>
      <c r="BI23" s="392"/>
      <c r="BJ23" s="392"/>
      <c r="BK23" s="392"/>
      <c r="BL23" s="392"/>
      <c r="BM23" s="393"/>
      <c r="BN23" s="431">
        <v>5981756</v>
      </c>
      <c r="BO23" s="432"/>
      <c r="BP23" s="432"/>
      <c r="BQ23" s="432"/>
      <c r="BR23" s="432"/>
      <c r="BS23" s="432"/>
      <c r="BT23" s="432"/>
      <c r="BU23" s="433"/>
      <c r="BV23" s="431">
        <v>5775205</v>
      </c>
      <c r="BW23" s="432"/>
      <c r="BX23" s="432"/>
      <c r="BY23" s="432"/>
      <c r="BZ23" s="432"/>
      <c r="CA23" s="432"/>
      <c r="CB23" s="432"/>
      <c r="CC23" s="433"/>
      <c r="CD23" s="201"/>
      <c r="CE23" s="541"/>
      <c r="CF23" s="541"/>
      <c r="CG23" s="541"/>
      <c r="CH23" s="541"/>
      <c r="CI23" s="541"/>
      <c r="CJ23" s="541"/>
      <c r="CK23" s="541"/>
      <c r="CL23" s="541"/>
      <c r="CM23" s="541"/>
      <c r="CN23" s="541"/>
      <c r="CO23" s="541"/>
      <c r="CP23" s="541"/>
      <c r="CQ23" s="541"/>
      <c r="CR23" s="541"/>
      <c r="CS23" s="542"/>
      <c r="CT23" s="428"/>
      <c r="CU23" s="429"/>
      <c r="CV23" s="429"/>
      <c r="CW23" s="429"/>
      <c r="CX23" s="429"/>
      <c r="CY23" s="429"/>
      <c r="CZ23" s="429"/>
      <c r="DA23" s="430"/>
      <c r="DB23" s="428"/>
      <c r="DC23" s="429"/>
      <c r="DD23" s="429"/>
      <c r="DE23" s="429"/>
      <c r="DF23" s="429"/>
      <c r="DG23" s="429"/>
      <c r="DH23" s="429"/>
      <c r="DI23" s="430"/>
      <c r="DJ23" s="186"/>
      <c r="DK23" s="186"/>
      <c r="DL23" s="186"/>
      <c r="DM23" s="186"/>
      <c r="DN23" s="186"/>
      <c r="DO23" s="186"/>
    </row>
    <row r="24" spans="1:119" ht="18.75" customHeight="1" thickBot="1" x14ac:dyDescent="0.2">
      <c r="A24" s="187"/>
      <c r="B24" s="571"/>
      <c r="C24" s="572"/>
      <c r="D24" s="573"/>
      <c r="E24" s="481" t="s">
        <v>170</v>
      </c>
      <c r="F24" s="461"/>
      <c r="G24" s="461"/>
      <c r="H24" s="461"/>
      <c r="I24" s="461"/>
      <c r="J24" s="461"/>
      <c r="K24" s="462"/>
      <c r="L24" s="482">
        <v>1</v>
      </c>
      <c r="M24" s="483"/>
      <c r="N24" s="483"/>
      <c r="O24" s="483"/>
      <c r="P24" s="525"/>
      <c r="Q24" s="482">
        <v>7200</v>
      </c>
      <c r="R24" s="483"/>
      <c r="S24" s="483"/>
      <c r="T24" s="483"/>
      <c r="U24" s="483"/>
      <c r="V24" s="525"/>
      <c r="W24" s="584"/>
      <c r="X24" s="572"/>
      <c r="Y24" s="573"/>
      <c r="Z24" s="481" t="s">
        <v>171</v>
      </c>
      <c r="AA24" s="461"/>
      <c r="AB24" s="461"/>
      <c r="AC24" s="461"/>
      <c r="AD24" s="461"/>
      <c r="AE24" s="461"/>
      <c r="AF24" s="461"/>
      <c r="AG24" s="462"/>
      <c r="AH24" s="482">
        <v>117</v>
      </c>
      <c r="AI24" s="483"/>
      <c r="AJ24" s="483"/>
      <c r="AK24" s="483"/>
      <c r="AL24" s="525"/>
      <c r="AM24" s="482">
        <v>356733</v>
      </c>
      <c r="AN24" s="483"/>
      <c r="AO24" s="483"/>
      <c r="AP24" s="483"/>
      <c r="AQ24" s="483"/>
      <c r="AR24" s="525"/>
      <c r="AS24" s="482">
        <v>3049</v>
      </c>
      <c r="AT24" s="483"/>
      <c r="AU24" s="483"/>
      <c r="AV24" s="483"/>
      <c r="AW24" s="483"/>
      <c r="AX24" s="484"/>
      <c r="AY24" s="604" t="s">
        <v>172</v>
      </c>
      <c r="AZ24" s="605"/>
      <c r="BA24" s="605"/>
      <c r="BB24" s="605"/>
      <c r="BC24" s="605"/>
      <c r="BD24" s="605"/>
      <c r="BE24" s="605"/>
      <c r="BF24" s="605"/>
      <c r="BG24" s="605"/>
      <c r="BH24" s="605"/>
      <c r="BI24" s="605"/>
      <c r="BJ24" s="605"/>
      <c r="BK24" s="605"/>
      <c r="BL24" s="605"/>
      <c r="BM24" s="606"/>
      <c r="BN24" s="431">
        <v>5629713</v>
      </c>
      <c r="BO24" s="432"/>
      <c r="BP24" s="432"/>
      <c r="BQ24" s="432"/>
      <c r="BR24" s="432"/>
      <c r="BS24" s="432"/>
      <c r="BT24" s="432"/>
      <c r="BU24" s="433"/>
      <c r="BV24" s="431">
        <v>5602751</v>
      </c>
      <c r="BW24" s="432"/>
      <c r="BX24" s="432"/>
      <c r="BY24" s="432"/>
      <c r="BZ24" s="432"/>
      <c r="CA24" s="432"/>
      <c r="CB24" s="432"/>
      <c r="CC24" s="433"/>
      <c r="CD24" s="201"/>
      <c r="CE24" s="541"/>
      <c r="CF24" s="541"/>
      <c r="CG24" s="541"/>
      <c r="CH24" s="541"/>
      <c r="CI24" s="541"/>
      <c r="CJ24" s="541"/>
      <c r="CK24" s="541"/>
      <c r="CL24" s="541"/>
      <c r="CM24" s="541"/>
      <c r="CN24" s="541"/>
      <c r="CO24" s="541"/>
      <c r="CP24" s="541"/>
      <c r="CQ24" s="541"/>
      <c r="CR24" s="541"/>
      <c r="CS24" s="542"/>
      <c r="CT24" s="428"/>
      <c r="CU24" s="429"/>
      <c r="CV24" s="429"/>
      <c r="CW24" s="429"/>
      <c r="CX24" s="429"/>
      <c r="CY24" s="429"/>
      <c r="CZ24" s="429"/>
      <c r="DA24" s="430"/>
      <c r="DB24" s="428"/>
      <c r="DC24" s="429"/>
      <c r="DD24" s="429"/>
      <c r="DE24" s="429"/>
      <c r="DF24" s="429"/>
      <c r="DG24" s="429"/>
      <c r="DH24" s="429"/>
      <c r="DI24" s="430"/>
      <c r="DJ24" s="186"/>
      <c r="DK24" s="186"/>
      <c r="DL24" s="186"/>
      <c r="DM24" s="186"/>
      <c r="DN24" s="186"/>
      <c r="DO24" s="186"/>
    </row>
    <row r="25" spans="1:119" s="186" customFormat="1" ht="18.75" customHeight="1" x14ac:dyDescent="0.15">
      <c r="A25" s="187"/>
      <c r="B25" s="571"/>
      <c r="C25" s="572"/>
      <c r="D25" s="573"/>
      <c r="E25" s="481" t="s">
        <v>173</v>
      </c>
      <c r="F25" s="461"/>
      <c r="G25" s="461"/>
      <c r="H25" s="461"/>
      <c r="I25" s="461"/>
      <c r="J25" s="461"/>
      <c r="K25" s="462"/>
      <c r="L25" s="482">
        <v>1</v>
      </c>
      <c r="M25" s="483"/>
      <c r="N25" s="483"/>
      <c r="O25" s="483"/>
      <c r="P25" s="525"/>
      <c r="Q25" s="482">
        <v>6000</v>
      </c>
      <c r="R25" s="483"/>
      <c r="S25" s="483"/>
      <c r="T25" s="483"/>
      <c r="U25" s="483"/>
      <c r="V25" s="525"/>
      <c r="W25" s="584"/>
      <c r="X25" s="572"/>
      <c r="Y25" s="573"/>
      <c r="Z25" s="481" t="s">
        <v>174</v>
      </c>
      <c r="AA25" s="461"/>
      <c r="AB25" s="461"/>
      <c r="AC25" s="461"/>
      <c r="AD25" s="461"/>
      <c r="AE25" s="461"/>
      <c r="AF25" s="461"/>
      <c r="AG25" s="462"/>
      <c r="AH25" s="482" t="s">
        <v>175</v>
      </c>
      <c r="AI25" s="483"/>
      <c r="AJ25" s="483"/>
      <c r="AK25" s="483"/>
      <c r="AL25" s="525"/>
      <c r="AM25" s="482" t="s">
        <v>175</v>
      </c>
      <c r="AN25" s="483"/>
      <c r="AO25" s="483"/>
      <c r="AP25" s="483"/>
      <c r="AQ25" s="483"/>
      <c r="AR25" s="525"/>
      <c r="AS25" s="482" t="s">
        <v>175</v>
      </c>
      <c r="AT25" s="483"/>
      <c r="AU25" s="483"/>
      <c r="AV25" s="483"/>
      <c r="AW25" s="483"/>
      <c r="AX25" s="484"/>
      <c r="AY25" s="391" t="s">
        <v>176</v>
      </c>
      <c r="AZ25" s="392"/>
      <c r="BA25" s="392"/>
      <c r="BB25" s="392"/>
      <c r="BC25" s="392"/>
      <c r="BD25" s="392"/>
      <c r="BE25" s="392"/>
      <c r="BF25" s="392"/>
      <c r="BG25" s="392"/>
      <c r="BH25" s="392"/>
      <c r="BI25" s="392"/>
      <c r="BJ25" s="392"/>
      <c r="BK25" s="392"/>
      <c r="BL25" s="392"/>
      <c r="BM25" s="393"/>
      <c r="BN25" s="394">
        <v>96744</v>
      </c>
      <c r="BO25" s="395"/>
      <c r="BP25" s="395"/>
      <c r="BQ25" s="395"/>
      <c r="BR25" s="395"/>
      <c r="BS25" s="395"/>
      <c r="BT25" s="395"/>
      <c r="BU25" s="396"/>
      <c r="BV25" s="394">
        <v>83924</v>
      </c>
      <c r="BW25" s="395"/>
      <c r="BX25" s="395"/>
      <c r="BY25" s="395"/>
      <c r="BZ25" s="395"/>
      <c r="CA25" s="395"/>
      <c r="CB25" s="395"/>
      <c r="CC25" s="396"/>
      <c r="CD25" s="201"/>
      <c r="CE25" s="541"/>
      <c r="CF25" s="541"/>
      <c r="CG25" s="541"/>
      <c r="CH25" s="541"/>
      <c r="CI25" s="541"/>
      <c r="CJ25" s="541"/>
      <c r="CK25" s="541"/>
      <c r="CL25" s="541"/>
      <c r="CM25" s="541"/>
      <c r="CN25" s="541"/>
      <c r="CO25" s="541"/>
      <c r="CP25" s="541"/>
      <c r="CQ25" s="541"/>
      <c r="CR25" s="541"/>
      <c r="CS25" s="542"/>
      <c r="CT25" s="428"/>
      <c r="CU25" s="429"/>
      <c r="CV25" s="429"/>
      <c r="CW25" s="429"/>
      <c r="CX25" s="429"/>
      <c r="CY25" s="429"/>
      <c r="CZ25" s="429"/>
      <c r="DA25" s="430"/>
      <c r="DB25" s="428"/>
      <c r="DC25" s="429"/>
      <c r="DD25" s="429"/>
      <c r="DE25" s="429"/>
      <c r="DF25" s="429"/>
      <c r="DG25" s="429"/>
      <c r="DH25" s="429"/>
      <c r="DI25" s="430"/>
    </row>
    <row r="26" spans="1:119" s="186" customFormat="1" ht="18.75" customHeight="1" x14ac:dyDescent="0.15">
      <c r="A26" s="187"/>
      <c r="B26" s="571"/>
      <c r="C26" s="572"/>
      <c r="D26" s="573"/>
      <c r="E26" s="481" t="s">
        <v>177</v>
      </c>
      <c r="F26" s="461"/>
      <c r="G26" s="461"/>
      <c r="H26" s="461"/>
      <c r="I26" s="461"/>
      <c r="J26" s="461"/>
      <c r="K26" s="462"/>
      <c r="L26" s="482">
        <v>1</v>
      </c>
      <c r="M26" s="483"/>
      <c r="N26" s="483"/>
      <c r="O26" s="483"/>
      <c r="P26" s="525"/>
      <c r="Q26" s="482">
        <v>5600</v>
      </c>
      <c r="R26" s="483"/>
      <c r="S26" s="483"/>
      <c r="T26" s="483"/>
      <c r="U26" s="483"/>
      <c r="V26" s="525"/>
      <c r="W26" s="584"/>
      <c r="X26" s="572"/>
      <c r="Y26" s="573"/>
      <c r="Z26" s="481" t="s">
        <v>178</v>
      </c>
      <c r="AA26" s="594"/>
      <c r="AB26" s="594"/>
      <c r="AC26" s="594"/>
      <c r="AD26" s="594"/>
      <c r="AE26" s="594"/>
      <c r="AF26" s="594"/>
      <c r="AG26" s="595"/>
      <c r="AH26" s="482" t="s">
        <v>179</v>
      </c>
      <c r="AI26" s="483"/>
      <c r="AJ26" s="483"/>
      <c r="AK26" s="483"/>
      <c r="AL26" s="525"/>
      <c r="AM26" s="482" t="s">
        <v>138</v>
      </c>
      <c r="AN26" s="483"/>
      <c r="AO26" s="483"/>
      <c r="AP26" s="483"/>
      <c r="AQ26" s="483"/>
      <c r="AR26" s="525"/>
      <c r="AS26" s="482" t="s">
        <v>175</v>
      </c>
      <c r="AT26" s="483"/>
      <c r="AU26" s="483"/>
      <c r="AV26" s="483"/>
      <c r="AW26" s="483"/>
      <c r="AX26" s="484"/>
      <c r="AY26" s="434" t="s">
        <v>180</v>
      </c>
      <c r="AZ26" s="435"/>
      <c r="BA26" s="435"/>
      <c r="BB26" s="435"/>
      <c r="BC26" s="435"/>
      <c r="BD26" s="435"/>
      <c r="BE26" s="435"/>
      <c r="BF26" s="435"/>
      <c r="BG26" s="435"/>
      <c r="BH26" s="435"/>
      <c r="BI26" s="435"/>
      <c r="BJ26" s="435"/>
      <c r="BK26" s="435"/>
      <c r="BL26" s="435"/>
      <c r="BM26" s="436"/>
      <c r="BN26" s="431" t="s">
        <v>175</v>
      </c>
      <c r="BO26" s="432"/>
      <c r="BP26" s="432"/>
      <c r="BQ26" s="432"/>
      <c r="BR26" s="432"/>
      <c r="BS26" s="432"/>
      <c r="BT26" s="432"/>
      <c r="BU26" s="433"/>
      <c r="BV26" s="431" t="s">
        <v>175</v>
      </c>
      <c r="BW26" s="432"/>
      <c r="BX26" s="432"/>
      <c r="BY26" s="432"/>
      <c r="BZ26" s="432"/>
      <c r="CA26" s="432"/>
      <c r="CB26" s="432"/>
      <c r="CC26" s="433"/>
      <c r="CD26" s="201"/>
      <c r="CE26" s="541"/>
      <c r="CF26" s="541"/>
      <c r="CG26" s="541"/>
      <c r="CH26" s="541"/>
      <c r="CI26" s="541"/>
      <c r="CJ26" s="541"/>
      <c r="CK26" s="541"/>
      <c r="CL26" s="541"/>
      <c r="CM26" s="541"/>
      <c r="CN26" s="541"/>
      <c r="CO26" s="541"/>
      <c r="CP26" s="541"/>
      <c r="CQ26" s="541"/>
      <c r="CR26" s="541"/>
      <c r="CS26" s="542"/>
      <c r="CT26" s="428"/>
      <c r="CU26" s="429"/>
      <c r="CV26" s="429"/>
      <c r="CW26" s="429"/>
      <c r="CX26" s="429"/>
      <c r="CY26" s="429"/>
      <c r="CZ26" s="429"/>
      <c r="DA26" s="430"/>
      <c r="DB26" s="428"/>
      <c r="DC26" s="429"/>
      <c r="DD26" s="429"/>
      <c r="DE26" s="429"/>
      <c r="DF26" s="429"/>
      <c r="DG26" s="429"/>
      <c r="DH26" s="429"/>
      <c r="DI26" s="430"/>
    </row>
    <row r="27" spans="1:119" ht="18.75" customHeight="1" thickBot="1" x14ac:dyDescent="0.2">
      <c r="A27" s="187"/>
      <c r="B27" s="571"/>
      <c r="C27" s="572"/>
      <c r="D27" s="573"/>
      <c r="E27" s="481" t="s">
        <v>181</v>
      </c>
      <c r="F27" s="461"/>
      <c r="G27" s="461"/>
      <c r="H27" s="461"/>
      <c r="I27" s="461"/>
      <c r="J27" s="461"/>
      <c r="K27" s="462"/>
      <c r="L27" s="482">
        <v>1</v>
      </c>
      <c r="M27" s="483"/>
      <c r="N27" s="483"/>
      <c r="O27" s="483"/>
      <c r="P27" s="525"/>
      <c r="Q27" s="482">
        <v>2800</v>
      </c>
      <c r="R27" s="483"/>
      <c r="S27" s="483"/>
      <c r="T27" s="483"/>
      <c r="U27" s="483"/>
      <c r="V27" s="525"/>
      <c r="W27" s="584"/>
      <c r="X27" s="572"/>
      <c r="Y27" s="573"/>
      <c r="Z27" s="481" t="s">
        <v>182</v>
      </c>
      <c r="AA27" s="461"/>
      <c r="AB27" s="461"/>
      <c r="AC27" s="461"/>
      <c r="AD27" s="461"/>
      <c r="AE27" s="461"/>
      <c r="AF27" s="461"/>
      <c r="AG27" s="462"/>
      <c r="AH27" s="482">
        <v>1</v>
      </c>
      <c r="AI27" s="483"/>
      <c r="AJ27" s="483"/>
      <c r="AK27" s="483"/>
      <c r="AL27" s="525"/>
      <c r="AM27" s="482" t="s">
        <v>183</v>
      </c>
      <c r="AN27" s="483"/>
      <c r="AO27" s="483"/>
      <c r="AP27" s="483"/>
      <c r="AQ27" s="483"/>
      <c r="AR27" s="525"/>
      <c r="AS27" s="482" t="s">
        <v>183</v>
      </c>
      <c r="AT27" s="483"/>
      <c r="AU27" s="483"/>
      <c r="AV27" s="483"/>
      <c r="AW27" s="483"/>
      <c r="AX27" s="484"/>
      <c r="AY27" s="526" t="s">
        <v>184</v>
      </c>
      <c r="AZ27" s="527"/>
      <c r="BA27" s="527"/>
      <c r="BB27" s="527"/>
      <c r="BC27" s="527"/>
      <c r="BD27" s="527"/>
      <c r="BE27" s="527"/>
      <c r="BF27" s="527"/>
      <c r="BG27" s="527"/>
      <c r="BH27" s="527"/>
      <c r="BI27" s="527"/>
      <c r="BJ27" s="527"/>
      <c r="BK27" s="527"/>
      <c r="BL27" s="527"/>
      <c r="BM27" s="528"/>
      <c r="BN27" s="607" t="s">
        <v>179</v>
      </c>
      <c r="BO27" s="608"/>
      <c r="BP27" s="608"/>
      <c r="BQ27" s="608"/>
      <c r="BR27" s="608"/>
      <c r="BS27" s="608"/>
      <c r="BT27" s="608"/>
      <c r="BU27" s="609"/>
      <c r="BV27" s="607" t="s">
        <v>175</v>
      </c>
      <c r="BW27" s="608"/>
      <c r="BX27" s="608"/>
      <c r="BY27" s="608"/>
      <c r="BZ27" s="608"/>
      <c r="CA27" s="608"/>
      <c r="CB27" s="608"/>
      <c r="CC27" s="609"/>
      <c r="CD27" s="203"/>
      <c r="CE27" s="541"/>
      <c r="CF27" s="541"/>
      <c r="CG27" s="541"/>
      <c r="CH27" s="541"/>
      <c r="CI27" s="541"/>
      <c r="CJ27" s="541"/>
      <c r="CK27" s="541"/>
      <c r="CL27" s="541"/>
      <c r="CM27" s="541"/>
      <c r="CN27" s="541"/>
      <c r="CO27" s="541"/>
      <c r="CP27" s="541"/>
      <c r="CQ27" s="541"/>
      <c r="CR27" s="541"/>
      <c r="CS27" s="542"/>
      <c r="CT27" s="428"/>
      <c r="CU27" s="429"/>
      <c r="CV27" s="429"/>
      <c r="CW27" s="429"/>
      <c r="CX27" s="429"/>
      <c r="CY27" s="429"/>
      <c r="CZ27" s="429"/>
      <c r="DA27" s="430"/>
      <c r="DB27" s="428"/>
      <c r="DC27" s="429"/>
      <c r="DD27" s="429"/>
      <c r="DE27" s="429"/>
      <c r="DF27" s="429"/>
      <c r="DG27" s="429"/>
      <c r="DH27" s="429"/>
      <c r="DI27" s="430"/>
      <c r="DJ27" s="186"/>
      <c r="DK27" s="186"/>
      <c r="DL27" s="186"/>
      <c r="DM27" s="186"/>
      <c r="DN27" s="186"/>
      <c r="DO27" s="186"/>
    </row>
    <row r="28" spans="1:119" ht="18.75" customHeight="1" x14ac:dyDescent="0.15">
      <c r="A28" s="187"/>
      <c r="B28" s="571"/>
      <c r="C28" s="572"/>
      <c r="D28" s="573"/>
      <c r="E28" s="481" t="s">
        <v>185</v>
      </c>
      <c r="F28" s="461"/>
      <c r="G28" s="461"/>
      <c r="H28" s="461"/>
      <c r="I28" s="461"/>
      <c r="J28" s="461"/>
      <c r="K28" s="462"/>
      <c r="L28" s="482">
        <v>1</v>
      </c>
      <c r="M28" s="483"/>
      <c r="N28" s="483"/>
      <c r="O28" s="483"/>
      <c r="P28" s="525"/>
      <c r="Q28" s="482">
        <v>2300</v>
      </c>
      <c r="R28" s="483"/>
      <c r="S28" s="483"/>
      <c r="T28" s="483"/>
      <c r="U28" s="483"/>
      <c r="V28" s="525"/>
      <c r="W28" s="584"/>
      <c r="X28" s="572"/>
      <c r="Y28" s="573"/>
      <c r="Z28" s="481" t="s">
        <v>186</v>
      </c>
      <c r="AA28" s="461"/>
      <c r="AB28" s="461"/>
      <c r="AC28" s="461"/>
      <c r="AD28" s="461"/>
      <c r="AE28" s="461"/>
      <c r="AF28" s="461"/>
      <c r="AG28" s="462"/>
      <c r="AH28" s="482" t="s">
        <v>175</v>
      </c>
      <c r="AI28" s="483"/>
      <c r="AJ28" s="483"/>
      <c r="AK28" s="483"/>
      <c r="AL28" s="525"/>
      <c r="AM28" s="482" t="s">
        <v>175</v>
      </c>
      <c r="AN28" s="483"/>
      <c r="AO28" s="483"/>
      <c r="AP28" s="483"/>
      <c r="AQ28" s="483"/>
      <c r="AR28" s="525"/>
      <c r="AS28" s="482" t="s">
        <v>175</v>
      </c>
      <c r="AT28" s="483"/>
      <c r="AU28" s="483"/>
      <c r="AV28" s="483"/>
      <c r="AW28" s="483"/>
      <c r="AX28" s="484"/>
      <c r="AY28" s="610" t="s">
        <v>187</v>
      </c>
      <c r="AZ28" s="611"/>
      <c r="BA28" s="611"/>
      <c r="BB28" s="612"/>
      <c r="BC28" s="391" t="s">
        <v>48</v>
      </c>
      <c r="BD28" s="392"/>
      <c r="BE28" s="392"/>
      <c r="BF28" s="392"/>
      <c r="BG28" s="392"/>
      <c r="BH28" s="392"/>
      <c r="BI28" s="392"/>
      <c r="BJ28" s="392"/>
      <c r="BK28" s="392"/>
      <c r="BL28" s="392"/>
      <c r="BM28" s="393"/>
      <c r="BN28" s="394">
        <v>551131</v>
      </c>
      <c r="BO28" s="395"/>
      <c r="BP28" s="395"/>
      <c r="BQ28" s="395"/>
      <c r="BR28" s="395"/>
      <c r="BS28" s="395"/>
      <c r="BT28" s="395"/>
      <c r="BU28" s="396"/>
      <c r="BV28" s="394">
        <v>546825</v>
      </c>
      <c r="BW28" s="395"/>
      <c r="BX28" s="395"/>
      <c r="BY28" s="395"/>
      <c r="BZ28" s="395"/>
      <c r="CA28" s="395"/>
      <c r="CB28" s="395"/>
      <c r="CC28" s="396"/>
      <c r="CD28" s="201"/>
      <c r="CE28" s="541"/>
      <c r="CF28" s="541"/>
      <c r="CG28" s="541"/>
      <c r="CH28" s="541"/>
      <c r="CI28" s="541"/>
      <c r="CJ28" s="541"/>
      <c r="CK28" s="541"/>
      <c r="CL28" s="541"/>
      <c r="CM28" s="541"/>
      <c r="CN28" s="541"/>
      <c r="CO28" s="541"/>
      <c r="CP28" s="541"/>
      <c r="CQ28" s="541"/>
      <c r="CR28" s="541"/>
      <c r="CS28" s="542"/>
      <c r="CT28" s="428"/>
      <c r="CU28" s="429"/>
      <c r="CV28" s="429"/>
      <c r="CW28" s="429"/>
      <c r="CX28" s="429"/>
      <c r="CY28" s="429"/>
      <c r="CZ28" s="429"/>
      <c r="DA28" s="430"/>
      <c r="DB28" s="428"/>
      <c r="DC28" s="429"/>
      <c r="DD28" s="429"/>
      <c r="DE28" s="429"/>
      <c r="DF28" s="429"/>
      <c r="DG28" s="429"/>
      <c r="DH28" s="429"/>
      <c r="DI28" s="430"/>
      <c r="DJ28" s="186"/>
      <c r="DK28" s="186"/>
      <c r="DL28" s="186"/>
      <c r="DM28" s="186"/>
      <c r="DN28" s="186"/>
      <c r="DO28" s="186"/>
    </row>
    <row r="29" spans="1:119" ht="18.75" customHeight="1" x14ac:dyDescent="0.15">
      <c r="A29" s="187"/>
      <c r="B29" s="571"/>
      <c r="C29" s="572"/>
      <c r="D29" s="573"/>
      <c r="E29" s="481" t="s">
        <v>188</v>
      </c>
      <c r="F29" s="461"/>
      <c r="G29" s="461"/>
      <c r="H29" s="461"/>
      <c r="I29" s="461"/>
      <c r="J29" s="461"/>
      <c r="K29" s="462"/>
      <c r="L29" s="482">
        <v>10</v>
      </c>
      <c r="M29" s="483"/>
      <c r="N29" s="483"/>
      <c r="O29" s="483"/>
      <c r="P29" s="525"/>
      <c r="Q29" s="482">
        <v>2050</v>
      </c>
      <c r="R29" s="483"/>
      <c r="S29" s="483"/>
      <c r="T29" s="483"/>
      <c r="U29" s="483"/>
      <c r="V29" s="525"/>
      <c r="W29" s="585"/>
      <c r="X29" s="586"/>
      <c r="Y29" s="587"/>
      <c r="Z29" s="481" t="s">
        <v>189</v>
      </c>
      <c r="AA29" s="461"/>
      <c r="AB29" s="461"/>
      <c r="AC29" s="461"/>
      <c r="AD29" s="461"/>
      <c r="AE29" s="461"/>
      <c r="AF29" s="461"/>
      <c r="AG29" s="462"/>
      <c r="AH29" s="482">
        <v>118</v>
      </c>
      <c r="AI29" s="483"/>
      <c r="AJ29" s="483"/>
      <c r="AK29" s="483"/>
      <c r="AL29" s="525"/>
      <c r="AM29" s="482">
        <v>359268</v>
      </c>
      <c r="AN29" s="483"/>
      <c r="AO29" s="483"/>
      <c r="AP29" s="483"/>
      <c r="AQ29" s="483"/>
      <c r="AR29" s="525"/>
      <c r="AS29" s="482">
        <v>3045</v>
      </c>
      <c r="AT29" s="483"/>
      <c r="AU29" s="483"/>
      <c r="AV29" s="483"/>
      <c r="AW29" s="483"/>
      <c r="AX29" s="484"/>
      <c r="AY29" s="613"/>
      <c r="AZ29" s="614"/>
      <c r="BA29" s="614"/>
      <c r="BB29" s="615"/>
      <c r="BC29" s="465" t="s">
        <v>190</v>
      </c>
      <c r="BD29" s="466"/>
      <c r="BE29" s="466"/>
      <c r="BF29" s="466"/>
      <c r="BG29" s="466"/>
      <c r="BH29" s="466"/>
      <c r="BI29" s="466"/>
      <c r="BJ29" s="466"/>
      <c r="BK29" s="466"/>
      <c r="BL29" s="466"/>
      <c r="BM29" s="467"/>
      <c r="BN29" s="431">
        <v>280422</v>
      </c>
      <c r="BO29" s="432"/>
      <c r="BP29" s="432"/>
      <c r="BQ29" s="432"/>
      <c r="BR29" s="432"/>
      <c r="BS29" s="432"/>
      <c r="BT29" s="432"/>
      <c r="BU29" s="433"/>
      <c r="BV29" s="431">
        <v>385050</v>
      </c>
      <c r="BW29" s="432"/>
      <c r="BX29" s="432"/>
      <c r="BY29" s="432"/>
      <c r="BZ29" s="432"/>
      <c r="CA29" s="432"/>
      <c r="CB29" s="432"/>
      <c r="CC29" s="433"/>
      <c r="CD29" s="203"/>
      <c r="CE29" s="541"/>
      <c r="CF29" s="541"/>
      <c r="CG29" s="541"/>
      <c r="CH29" s="541"/>
      <c r="CI29" s="541"/>
      <c r="CJ29" s="541"/>
      <c r="CK29" s="541"/>
      <c r="CL29" s="541"/>
      <c r="CM29" s="541"/>
      <c r="CN29" s="541"/>
      <c r="CO29" s="541"/>
      <c r="CP29" s="541"/>
      <c r="CQ29" s="541"/>
      <c r="CR29" s="541"/>
      <c r="CS29" s="542"/>
      <c r="CT29" s="428"/>
      <c r="CU29" s="429"/>
      <c r="CV29" s="429"/>
      <c r="CW29" s="429"/>
      <c r="CX29" s="429"/>
      <c r="CY29" s="429"/>
      <c r="CZ29" s="429"/>
      <c r="DA29" s="430"/>
      <c r="DB29" s="428"/>
      <c r="DC29" s="429"/>
      <c r="DD29" s="429"/>
      <c r="DE29" s="429"/>
      <c r="DF29" s="429"/>
      <c r="DG29" s="429"/>
      <c r="DH29" s="429"/>
      <c r="DI29" s="430"/>
      <c r="DJ29" s="186"/>
      <c r="DK29" s="186"/>
      <c r="DL29" s="186"/>
      <c r="DM29" s="186"/>
      <c r="DN29" s="186"/>
      <c r="DO29" s="186"/>
    </row>
    <row r="30" spans="1:119" ht="18.75" customHeight="1" thickBot="1" x14ac:dyDescent="0.2">
      <c r="A30" s="187"/>
      <c r="B30" s="574"/>
      <c r="C30" s="575"/>
      <c r="D30" s="576"/>
      <c r="E30" s="485"/>
      <c r="F30" s="486"/>
      <c r="G30" s="486"/>
      <c r="H30" s="486"/>
      <c r="I30" s="486"/>
      <c r="J30" s="486"/>
      <c r="K30" s="487"/>
      <c r="L30" s="588"/>
      <c r="M30" s="589"/>
      <c r="N30" s="589"/>
      <c r="O30" s="589"/>
      <c r="P30" s="590"/>
      <c r="Q30" s="588"/>
      <c r="R30" s="589"/>
      <c r="S30" s="589"/>
      <c r="T30" s="589"/>
      <c r="U30" s="589"/>
      <c r="V30" s="590"/>
      <c r="W30" s="591" t="s">
        <v>191</v>
      </c>
      <c r="X30" s="592"/>
      <c r="Y30" s="592"/>
      <c r="Z30" s="592"/>
      <c r="AA30" s="592"/>
      <c r="AB30" s="592"/>
      <c r="AC30" s="592"/>
      <c r="AD30" s="592"/>
      <c r="AE30" s="592"/>
      <c r="AF30" s="592"/>
      <c r="AG30" s="593"/>
      <c r="AH30" s="550">
        <v>95.9</v>
      </c>
      <c r="AI30" s="551"/>
      <c r="AJ30" s="551"/>
      <c r="AK30" s="551"/>
      <c r="AL30" s="551"/>
      <c r="AM30" s="551"/>
      <c r="AN30" s="551"/>
      <c r="AO30" s="551"/>
      <c r="AP30" s="551"/>
      <c r="AQ30" s="551"/>
      <c r="AR30" s="551"/>
      <c r="AS30" s="551"/>
      <c r="AT30" s="551"/>
      <c r="AU30" s="551"/>
      <c r="AV30" s="551"/>
      <c r="AW30" s="551"/>
      <c r="AX30" s="553"/>
      <c r="AY30" s="616"/>
      <c r="AZ30" s="617"/>
      <c r="BA30" s="617"/>
      <c r="BB30" s="618"/>
      <c r="BC30" s="604" t="s">
        <v>50</v>
      </c>
      <c r="BD30" s="605"/>
      <c r="BE30" s="605"/>
      <c r="BF30" s="605"/>
      <c r="BG30" s="605"/>
      <c r="BH30" s="605"/>
      <c r="BI30" s="605"/>
      <c r="BJ30" s="605"/>
      <c r="BK30" s="605"/>
      <c r="BL30" s="605"/>
      <c r="BM30" s="606"/>
      <c r="BN30" s="607">
        <v>965524</v>
      </c>
      <c r="BO30" s="608"/>
      <c r="BP30" s="608"/>
      <c r="BQ30" s="608"/>
      <c r="BR30" s="608"/>
      <c r="BS30" s="608"/>
      <c r="BT30" s="608"/>
      <c r="BU30" s="609"/>
      <c r="BV30" s="607">
        <v>824636</v>
      </c>
      <c r="BW30" s="608"/>
      <c r="BX30" s="608"/>
      <c r="BY30" s="608"/>
      <c r="BZ30" s="608"/>
      <c r="CA30" s="608"/>
      <c r="CB30" s="608"/>
      <c r="CC30" s="609"/>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192</v>
      </c>
      <c r="D32" s="214"/>
      <c r="E32" s="214"/>
      <c r="F32" s="211"/>
      <c r="G32" s="211"/>
      <c r="H32" s="211"/>
      <c r="I32" s="211"/>
      <c r="J32" s="211"/>
      <c r="K32" s="211"/>
      <c r="L32" s="211"/>
      <c r="M32" s="211"/>
      <c r="N32" s="211"/>
      <c r="O32" s="211"/>
      <c r="P32" s="211"/>
      <c r="Q32" s="211"/>
      <c r="R32" s="211"/>
      <c r="S32" s="211"/>
      <c r="T32" s="211"/>
      <c r="U32" s="211" t="s">
        <v>193</v>
      </c>
      <c r="V32" s="211"/>
      <c r="W32" s="211"/>
      <c r="X32" s="211"/>
      <c r="Y32" s="211"/>
      <c r="Z32" s="211"/>
      <c r="AA32" s="211"/>
      <c r="AB32" s="211"/>
      <c r="AC32" s="211"/>
      <c r="AD32" s="211"/>
      <c r="AE32" s="211"/>
      <c r="AF32" s="211"/>
      <c r="AG32" s="211"/>
      <c r="AH32" s="211"/>
      <c r="AI32" s="211"/>
      <c r="AJ32" s="211"/>
      <c r="AK32" s="211"/>
      <c r="AL32" s="211"/>
      <c r="AM32" s="215" t="s">
        <v>194</v>
      </c>
      <c r="AN32" s="211"/>
      <c r="AO32" s="211"/>
      <c r="AP32" s="211"/>
      <c r="AQ32" s="211"/>
      <c r="AR32" s="211"/>
      <c r="AS32" s="215"/>
      <c r="AT32" s="215"/>
      <c r="AU32" s="215"/>
      <c r="AV32" s="215"/>
      <c r="AW32" s="215"/>
      <c r="AX32" s="215"/>
      <c r="AY32" s="215"/>
      <c r="AZ32" s="215"/>
      <c r="BA32" s="215"/>
      <c r="BB32" s="211"/>
      <c r="BC32" s="215"/>
      <c r="BD32" s="211"/>
      <c r="BE32" s="215" t="s">
        <v>195</v>
      </c>
      <c r="BF32" s="211"/>
      <c r="BG32" s="211"/>
      <c r="BH32" s="211"/>
      <c r="BI32" s="211"/>
      <c r="BJ32" s="215"/>
      <c r="BK32" s="215"/>
      <c r="BL32" s="215"/>
      <c r="BM32" s="215"/>
      <c r="BN32" s="215"/>
      <c r="BO32" s="215"/>
      <c r="BP32" s="215"/>
      <c r="BQ32" s="215"/>
      <c r="BR32" s="211"/>
      <c r="BS32" s="211"/>
      <c r="BT32" s="211"/>
      <c r="BU32" s="211"/>
      <c r="BV32" s="211"/>
      <c r="BW32" s="211" t="s">
        <v>196</v>
      </c>
      <c r="BX32" s="211"/>
      <c r="BY32" s="211"/>
      <c r="BZ32" s="211"/>
      <c r="CA32" s="211"/>
      <c r="CB32" s="215"/>
      <c r="CC32" s="215"/>
      <c r="CD32" s="215"/>
      <c r="CE32" s="215"/>
      <c r="CF32" s="215"/>
      <c r="CG32" s="215"/>
      <c r="CH32" s="215"/>
      <c r="CI32" s="215"/>
      <c r="CJ32" s="215"/>
      <c r="CK32" s="215"/>
      <c r="CL32" s="215"/>
      <c r="CM32" s="215"/>
      <c r="CN32" s="215"/>
      <c r="CO32" s="215" t="s">
        <v>197</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55" t="s">
        <v>198</v>
      </c>
      <c r="D33" s="455"/>
      <c r="E33" s="420" t="s">
        <v>199</v>
      </c>
      <c r="F33" s="420"/>
      <c r="G33" s="420"/>
      <c r="H33" s="420"/>
      <c r="I33" s="420"/>
      <c r="J33" s="420"/>
      <c r="K33" s="420"/>
      <c r="L33" s="420"/>
      <c r="M33" s="420"/>
      <c r="N33" s="420"/>
      <c r="O33" s="420"/>
      <c r="P33" s="420"/>
      <c r="Q33" s="420"/>
      <c r="R33" s="420"/>
      <c r="S33" s="420"/>
      <c r="T33" s="216"/>
      <c r="U33" s="455" t="s">
        <v>200</v>
      </c>
      <c r="V33" s="455"/>
      <c r="W33" s="420" t="s">
        <v>201</v>
      </c>
      <c r="X33" s="420"/>
      <c r="Y33" s="420"/>
      <c r="Z33" s="420"/>
      <c r="AA33" s="420"/>
      <c r="AB33" s="420"/>
      <c r="AC33" s="420"/>
      <c r="AD33" s="420"/>
      <c r="AE33" s="420"/>
      <c r="AF33" s="420"/>
      <c r="AG33" s="420"/>
      <c r="AH33" s="420"/>
      <c r="AI33" s="420"/>
      <c r="AJ33" s="420"/>
      <c r="AK33" s="420"/>
      <c r="AL33" s="216"/>
      <c r="AM33" s="455" t="s">
        <v>198</v>
      </c>
      <c r="AN33" s="455"/>
      <c r="AO33" s="420" t="s">
        <v>199</v>
      </c>
      <c r="AP33" s="420"/>
      <c r="AQ33" s="420"/>
      <c r="AR33" s="420"/>
      <c r="AS33" s="420"/>
      <c r="AT33" s="420"/>
      <c r="AU33" s="420"/>
      <c r="AV33" s="420"/>
      <c r="AW33" s="420"/>
      <c r="AX33" s="420"/>
      <c r="AY33" s="420"/>
      <c r="AZ33" s="420"/>
      <c r="BA33" s="420"/>
      <c r="BB33" s="420"/>
      <c r="BC33" s="420"/>
      <c r="BD33" s="217"/>
      <c r="BE33" s="420" t="s">
        <v>202</v>
      </c>
      <c r="BF33" s="420"/>
      <c r="BG33" s="420" t="s">
        <v>203</v>
      </c>
      <c r="BH33" s="420"/>
      <c r="BI33" s="420"/>
      <c r="BJ33" s="420"/>
      <c r="BK33" s="420"/>
      <c r="BL33" s="420"/>
      <c r="BM33" s="420"/>
      <c r="BN33" s="420"/>
      <c r="BO33" s="420"/>
      <c r="BP33" s="420"/>
      <c r="BQ33" s="420"/>
      <c r="BR33" s="420"/>
      <c r="BS33" s="420"/>
      <c r="BT33" s="420"/>
      <c r="BU33" s="420"/>
      <c r="BV33" s="217"/>
      <c r="BW33" s="455" t="s">
        <v>202</v>
      </c>
      <c r="BX33" s="455"/>
      <c r="BY33" s="420" t="s">
        <v>204</v>
      </c>
      <c r="BZ33" s="420"/>
      <c r="CA33" s="420"/>
      <c r="CB33" s="420"/>
      <c r="CC33" s="420"/>
      <c r="CD33" s="420"/>
      <c r="CE33" s="420"/>
      <c r="CF33" s="420"/>
      <c r="CG33" s="420"/>
      <c r="CH33" s="420"/>
      <c r="CI33" s="420"/>
      <c r="CJ33" s="420"/>
      <c r="CK33" s="420"/>
      <c r="CL33" s="420"/>
      <c r="CM33" s="420"/>
      <c r="CN33" s="216"/>
      <c r="CO33" s="455" t="s">
        <v>198</v>
      </c>
      <c r="CP33" s="455"/>
      <c r="CQ33" s="420" t="s">
        <v>205</v>
      </c>
      <c r="CR33" s="420"/>
      <c r="CS33" s="420"/>
      <c r="CT33" s="420"/>
      <c r="CU33" s="420"/>
      <c r="CV33" s="420"/>
      <c r="CW33" s="420"/>
      <c r="CX33" s="420"/>
      <c r="CY33" s="420"/>
      <c r="CZ33" s="420"/>
      <c r="DA33" s="420"/>
      <c r="DB33" s="420"/>
      <c r="DC33" s="420"/>
      <c r="DD33" s="420"/>
      <c r="DE33" s="420"/>
      <c r="DF33" s="216"/>
      <c r="DG33" s="619" t="s">
        <v>206</v>
      </c>
      <c r="DH33" s="619"/>
      <c r="DI33" s="218"/>
      <c r="DJ33" s="186"/>
      <c r="DK33" s="186"/>
      <c r="DL33" s="186"/>
      <c r="DM33" s="186"/>
      <c r="DN33" s="186"/>
      <c r="DO33" s="186"/>
    </row>
    <row r="34" spans="1:119" ht="32.25" customHeight="1" x14ac:dyDescent="0.15">
      <c r="A34" s="187"/>
      <c r="B34" s="213"/>
      <c r="C34" s="620">
        <f>IF(E34="","",1)</f>
        <v>1</v>
      </c>
      <c r="D34" s="620"/>
      <c r="E34" s="621" t="str">
        <f>IF('各会計、関係団体の財政状況及び健全化判断比率'!B7="","",'各会計、関係団体の財政状況及び健全化判断比率'!B7)</f>
        <v>一般会計</v>
      </c>
      <c r="F34" s="621"/>
      <c r="G34" s="621"/>
      <c r="H34" s="621"/>
      <c r="I34" s="621"/>
      <c r="J34" s="621"/>
      <c r="K34" s="621"/>
      <c r="L34" s="621"/>
      <c r="M34" s="621"/>
      <c r="N34" s="621"/>
      <c r="O34" s="621"/>
      <c r="P34" s="621"/>
      <c r="Q34" s="621"/>
      <c r="R34" s="621"/>
      <c r="S34" s="621"/>
      <c r="T34" s="214"/>
      <c r="U34" s="620">
        <f>IF(W34="","",MAX(C34:D43)+1)</f>
        <v>3</v>
      </c>
      <c r="V34" s="620"/>
      <c r="W34" s="621" t="str">
        <f>IF('各会計、関係団体の財政状況及び健全化判断比率'!B28="","",'各会計、関係団体の財政状況及び健全化判断比率'!B28)</f>
        <v>国民健康保険特別会計事業勘定</v>
      </c>
      <c r="X34" s="621"/>
      <c r="Y34" s="621"/>
      <c r="Z34" s="621"/>
      <c r="AA34" s="621"/>
      <c r="AB34" s="621"/>
      <c r="AC34" s="621"/>
      <c r="AD34" s="621"/>
      <c r="AE34" s="621"/>
      <c r="AF34" s="621"/>
      <c r="AG34" s="621"/>
      <c r="AH34" s="621"/>
      <c r="AI34" s="621"/>
      <c r="AJ34" s="621"/>
      <c r="AK34" s="621"/>
      <c r="AL34" s="214"/>
      <c r="AM34" s="620" t="str">
        <f>IF(AO34="","",MAX(C34:D43,U34:V43)+1)</f>
        <v/>
      </c>
      <c r="AN34" s="620"/>
      <c r="AO34" s="621"/>
      <c r="AP34" s="621"/>
      <c r="AQ34" s="621"/>
      <c r="AR34" s="621"/>
      <c r="AS34" s="621"/>
      <c r="AT34" s="621"/>
      <c r="AU34" s="621"/>
      <c r="AV34" s="621"/>
      <c r="AW34" s="621"/>
      <c r="AX34" s="621"/>
      <c r="AY34" s="621"/>
      <c r="AZ34" s="621"/>
      <c r="BA34" s="621"/>
      <c r="BB34" s="621"/>
      <c r="BC34" s="621"/>
      <c r="BD34" s="214"/>
      <c r="BE34" s="620">
        <f>IF(BG34="","",MAX(C34:D43,U34:V43,AM34:AN43)+1)</f>
        <v>6</v>
      </c>
      <c r="BF34" s="620"/>
      <c r="BG34" s="621" t="str">
        <f>IF('各会計、関係団体の財政状況及び健全化判断比率'!B31="","",'各会計、関係団体の財政状況及び健全化判断比率'!B31)</f>
        <v>簡易水道事業特別会計</v>
      </c>
      <c r="BH34" s="621"/>
      <c r="BI34" s="621"/>
      <c r="BJ34" s="621"/>
      <c r="BK34" s="621"/>
      <c r="BL34" s="621"/>
      <c r="BM34" s="621"/>
      <c r="BN34" s="621"/>
      <c r="BO34" s="621"/>
      <c r="BP34" s="621"/>
      <c r="BQ34" s="621"/>
      <c r="BR34" s="621"/>
      <c r="BS34" s="621"/>
      <c r="BT34" s="621"/>
      <c r="BU34" s="621"/>
      <c r="BV34" s="214"/>
      <c r="BW34" s="620">
        <f>IF(BY34="","",MAX(C34:D43,U34:V43,AM34:AN43,BE34:BF43)+1)</f>
        <v>8</v>
      </c>
      <c r="BX34" s="620"/>
      <c r="BY34" s="621" t="str">
        <f>IF('各会計、関係団体の財政状況及び健全化判断比率'!B68="","",'各会計、関係団体の財政状況及び健全化判断比率'!B68)</f>
        <v>日高中部消防組合（一般会計）</v>
      </c>
      <c r="BZ34" s="621"/>
      <c r="CA34" s="621"/>
      <c r="CB34" s="621"/>
      <c r="CC34" s="621"/>
      <c r="CD34" s="621"/>
      <c r="CE34" s="621"/>
      <c r="CF34" s="621"/>
      <c r="CG34" s="621"/>
      <c r="CH34" s="621"/>
      <c r="CI34" s="621"/>
      <c r="CJ34" s="621"/>
      <c r="CK34" s="621"/>
      <c r="CL34" s="621"/>
      <c r="CM34" s="621"/>
      <c r="CN34" s="214"/>
      <c r="CO34" s="620">
        <f>IF(CQ34="","",MAX(C34:D43,U34:V43,AM34:AN43,BE34:BF43,BW34:BX43)+1)</f>
        <v>13</v>
      </c>
      <c r="CP34" s="620"/>
      <c r="CQ34" s="621" t="str">
        <f>IF('各会計、関係団体の財政状況及び健全化判断比率'!BS7="","",'各会計、関係団体の財政状況及び健全化判断比率'!BS7)</f>
        <v>日高軽種馬共同育成公社</v>
      </c>
      <c r="CR34" s="621"/>
      <c r="CS34" s="621"/>
      <c r="CT34" s="621"/>
      <c r="CU34" s="621"/>
      <c r="CV34" s="621"/>
      <c r="CW34" s="621"/>
      <c r="CX34" s="621"/>
      <c r="CY34" s="621"/>
      <c r="CZ34" s="621"/>
      <c r="DA34" s="621"/>
      <c r="DB34" s="621"/>
      <c r="DC34" s="621"/>
      <c r="DD34" s="621"/>
      <c r="DE34" s="621"/>
      <c r="DF34" s="211"/>
      <c r="DG34" s="622" t="str">
        <f>IF('各会計、関係団体の財政状況及び健全化判断比率'!BR7="","",'各会計、関係団体の財政状況及び健全化判断比率'!BR7)</f>
        <v/>
      </c>
      <c r="DH34" s="622"/>
      <c r="DI34" s="218"/>
      <c r="DJ34" s="186"/>
      <c r="DK34" s="186"/>
      <c r="DL34" s="186"/>
      <c r="DM34" s="186"/>
      <c r="DN34" s="186"/>
      <c r="DO34" s="186"/>
    </row>
    <row r="35" spans="1:119" ht="32.25" customHeight="1" x14ac:dyDescent="0.15">
      <c r="A35" s="187"/>
      <c r="B35" s="213"/>
      <c r="C35" s="620">
        <f>IF(E35="","",C34+1)</f>
        <v>2</v>
      </c>
      <c r="D35" s="620"/>
      <c r="E35" s="621" t="str">
        <f>IF('各会計、関係団体の財政状況及び健全化判断比率'!B8="","",'各会計、関係団体の財政状況及び健全化判断比率'!B8)</f>
        <v>国民健康保険診療所事業特別会計</v>
      </c>
      <c r="F35" s="621"/>
      <c r="G35" s="621"/>
      <c r="H35" s="621"/>
      <c r="I35" s="621"/>
      <c r="J35" s="621"/>
      <c r="K35" s="621"/>
      <c r="L35" s="621"/>
      <c r="M35" s="621"/>
      <c r="N35" s="621"/>
      <c r="O35" s="621"/>
      <c r="P35" s="621"/>
      <c r="Q35" s="621"/>
      <c r="R35" s="621"/>
      <c r="S35" s="621"/>
      <c r="T35" s="214"/>
      <c r="U35" s="620">
        <f>IF(W35="","",U34+1)</f>
        <v>4</v>
      </c>
      <c r="V35" s="620"/>
      <c r="W35" s="621" t="str">
        <f>IF('各会計、関係団体の財政状況及び健全化判断比率'!B29="","",'各会計、関係団体の財政状況及び健全化判断比率'!B29)</f>
        <v>後期高齢者医療特別会計</v>
      </c>
      <c r="X35" s="621"/>
      <c r="Y35" s="621"/>
      <c r="Z35" s="621"/>
      <c r="AA35" s="621"/>
      <c r="AB35" s="621"/>
      <c r="AC35" s="621"/>
      <c r="AD35" s="621"/>
      <c r="AE35" s="621"/>
      <c r="AF35" s="621"/>
      <c r="AG35" s="621"/>
      <c r="AH35" s="621"/>
      <c r="AI35" s="621"/>
      <c r="AJ35" s="621"/>
      <c r="AK35" s="621"/>
      <c r="AL35" s="214"/>
      <c r="AM35" s="620" t="str">
        <f t="shared" ref="AM35:AM43" si="0">IF(AO35="","",AM34+1)</f>
        <v/>
      </c>
      <c r="AN35" s="620"/>
      <c r="AO35" s="621"/>
      <c r="AP35" s="621"/>
      <c r="AQ35" s="621"/>
      <c r="AR35" s="621"/>
      <c r="AS35" s="621"/>
      <c r="AT35" s="621"/>
      <c r="AU35" s="621"/>
      <c r="AV35" s="621"/>
      <c r="AW35" s="621"/>
      <c r="AX35" s="621"/>
      <c r="AY35" s="621"/>
      <c r="AZ35" s="621"/>
      <c r="BA35" s="621"/>
      <c r="BB35" s="621"/>
      <c r="BC35" s="621"/>
      <c r="BD35" s="214"/>
      <c r="BE35" s="620">
        <f t="shared" ref="BE35:BE43" si="1">IF(BG35="","",BE34+1)</f>
        <v>7</v>
      </c>
      <c r="BF35" s="620"/>
      <c r="BG35" s="621" t="str">
        <f>IF('各会計、関係団体の財政状況及び健全化判断比率'!B32="","",'各会計、関係団体の財政状況及び健全化判断比率'!B32)</f>
        <v>下水道事業特別会計</v>
      </c>
      <c r="BH35" s="621"/>
      <c r="BI35" s="621"/>
      <c r="BJ35" s="621"/>
      <c r="BK35" s="621"/>
      <c r="BL35" s="621"/>
      <c r="BM35" s="621"/>
      <c r="BN35" s="621"/>
      <c r="BO35" s="621"/>
      <c r="BP35" s="621"/>
      <c r="BQ35" s="621"/>
      <c r="BR35" s="621"/>
      <c r="BS35" s="621"/>
      <c r="BT35" s="621"/>
      <c r="BU35" s="621"/>
      <c r="BV35" s="214"/>
      <c r="BW35" s="620">
        <f t="shared" ref="BW35:BW43" si="2">IF(BY35="","",BW34+1)</f>
        <v>9</v>
      </c>
      <c r="BX35" s="620"/>
      <c r="BY35" s="621" t="str">
        <f>IF('各会計、関係団体の財政状況及び健全化判断比率'!B69="","",'各会計、関係団体の財政状況及び健全化判断比率'!B69)</f>
        <v>日高中部衛生施設組合（一般会計）</v>
      </c>
      <c r="BZ35" s="621"/>
      <c r="CA35" s="621"/>
      <c r="CB35" s="621"/>
      <c r="CC35" s="621"/>
      <c r="CD35" s="621"/>
      <c r="CE35" s="621"/>
      <c r="CF35" s="621"/>
      <c r="CG35" s="621"/>
      <c r="CH35" s="621"/>
      <c r="CI35" s="621"/>
      <c r="CJ35" s="621"/>
      <c r="CK35" s="621"/>
      <c r="CL35" s="621"/>
      <c r="CM35" s="621"/>
      <c r="CN35" s="214"/>
      <c r="CO35" s="620">
        <f t="shared" ref="CO35:CO43" si="3">IF(CQ35="","",CO34+1)</f>
        <v>14</v>
      </c>
      <c r="CP35" s="620"/>
      <c r="CQ35" s="621" t="str">
        <f>IF('各会計、関係団体の財政状況及び健全化判断比率'!BS8="","",'各会計、関係団体の財政状況及び健全化判断比率'!BS8)</f>
        <v>にいかっぷホロシリ乗馬クラブ</v>
      </c>
      <c r="CR35" s="621"/>
      <c r="CS35" s="621"/>
      <c r="CT35" s="621"/>
      <c r="CU35" s="621"/>
      <c r="CV35" s="621"/>
      <c r="CW35" s="621"/>
      <c r="CX35" s="621"/>
      <c r="CY35" s="621"/>
      <c r="CZ35" s="621"/>
      <c r="DA35" s="621"/>
      <c r="DB35" s="621"/>
      <c r="DC35" s="621"/>
      <c r="DD35" s="621"/>
      <c r="DE35" s="621"/>
      <c r="DF35" s="211"/>
      <c r="DG35" s="622" t="str">
        <f>IF('各会計、関係団体の財政状況及び健全化判断比率'!BR8="","",'各会計、関係団体の財政状況及び健全化判断比率'!BR8)</f>
        <v/>
      </c>
      <c r="DH35" s="622"/>
      <c r="DI35" s="218"/>
      <c r="DJ35" s="186"/>
      <c r="DK35" s="186"/>
      <c r="DL35" s="186"/>
      <c r="DM35" s="186"/>
      <c r="DN35" s="186"/>
      <c r="DO35" s="186"/>
    </row>
    <row r="36" spans="1:119" ht="32.25" customHeight="1" x14ac:dyDescent="0.15">
      <c r="A36" s="187"/>
      <c r="B36" s="213"/>
      <c r="C36" s="620" t="str">
        <f>IF(E36="","",C35+1)</f>
        <v/>
      </c>
      <c r="D36" s="620"/>
      <c r="E36" s="621" t="str">
        <f>IF('各会計、関係団体の財政状況及び健全化判断比率'!B9="","",'各会計、関係団体の財政状況及び健全化判断比率'!B9)</f>
        <v/>
      </c>
      <c r="F36" s="621"/>
      <c r="G36" s="621"/>
      <c r="H36" s="621"/>
      <c r="I36" s="621"/>
      <c r="J36" s="621"/>
      <c r="K36" s="621"/>
      <c r="L36" s="621"/>
      <c r="M36" s="621"/>
      <c r="N36" s="621"/>
      <c r="O36" s="621"/>
      <c r="P36" s="621"/>
      <c r="Q36" s="621"/>
      <c r="R36" s="621"/>
      <c r="S36" s="621"/>
      <c r="T36" s="214"/>
      <c r="U36" s="620">
        <f t="shared" ref="U36:U43" si="4">IF(W36="","",U35+1)</f>
        <v>5</v>
      </c>
      <c r="V36" s="620"/>
      <c r="W36" s="621" t="str">
        <f>IF('各会計、関係団体の財政状況及び健全化判断比率'!B30="","",'各会計、関係団体の財政状況及び健全化判断比率'!B30)</f>
        <v>介護サービス特別会計事業勘定</v>
      </c>
      <c r="X36" s="621"/>
      <c r="Y36" s="621"/>
      <c r="Z36" s="621"/>
      <c r="AA36" s="621"/>
      <c r="AB36" s="621"/>
      <c r="AC36" s="621"/>
      <c r="AD36" s="621"/>
      <c r="AE36" s="621"/>
      <c r="AF36" s="621"/>
      <c r="AG36" s="621"/>
      <c r="AH36" s="621"/>
      <c r="AI36" s="621"/>
      <c r="AJ36" s="621"/>
      <c r="AK36" s="621"/>
      <c r="AL36" s="214"/>
      <c r="AM36" s="620" t="str">
        <f t="shared" si="0"/>
        <v/>
      </c>
      <c r="AN36" s="620"/>
      <c r="AO36" s="621"/>
      <c r="AP36" s="621"/>
      <c r="AQ36" s="621"/>
      <c r="AR36" s="621"/>
      <c r="AS36" s="621"/>
      <c r="AT36" s="621"/>
      <c r="AU36" s="621"/>
      <c r="AV36" s="621"/>
      <c r="AW36" s="621"/>
      <c r="AX36" s="621"/>
      <c r="AY36" s="621"/>
      <c r="AZ36" s="621"/>
      <c r="BA36" s="621"/>
      <c r="BB36" s="621"/>
      <c r="BC36" s="621"/>
      <c r="BD36" s="214"/>
      <c r="BE36" s="620" t="str">
        <f t="shared" si="1"/>
        <v/>
      </c>
      <c r="BF36" s="620"/>
      <c r="BG36" s="621"/>
      <c r="BH36" s="621"/>
      <c r="BI36" s="621"/>
      <c r="BJ36" s="621"/>
      <c r="BK36" s="621"/>
      <c r="BL36" s="621"/>
      <c r="BM36" s="621"/>
      <c r="BN36" s="621"/>
      <c r="BO36" s="621"/>
      <c r="BP36" s="621"/>
      <c r="BQ36" s="621"/>
      <c r="BR36" s="621"/>
      <c r="BS36" s="621"/>
      <c r="BT36" s="621"/>
      <c r="BU36" s="621"/>
      <c r="BV36" s="214"/>
      <c r="BW36" s="620">
        <f t="shared" si="2"/>
        <v>10</v>
      </c>
      <c r="BX36" s="620"/>
      <c r="BY36" s="621" t="str">
        <f>IF('各会計、関係団体の財政状況及び健全化判断比率'!B70="","",'各会計、関係団体の財政状況及び健全化判断比率'!B70)</f>
        <v>日高中部広域連合（一般会計）</v>
      </c>
      <c r="BZ36" s="621"/>
      <c r="CA36" s="621"/>
      <c r="CB36" s="621"/>
      <c r="CC36" s="621"/>
      <c r="CD36" s="621"/>
      <c r="CE36" s="621"/>
      <c r="CF36" s="621"/>
      <c r="CG36" s="621"/>
      <c r="CH36" s="621"/>
      <c r="CI36" s="621"/>
      <c r="CJ36" s="621"/>
      <c r="CK36" s="621"/>
      <c r="CL36" s="621"/>
      <c r="CM36" s="621"/>
      <c r="CN36" s="214"/>
      <c r="CO36" s="620">
        <f t="shared" si="3"/>
        <v>15</v>
      </c>
      <c r="CP36" s="620"/>
      <c r="CQ36" s="621" t="str">
        <f>IF('各会計、関係団体の財政状況及び健全化判断比率'!BS9="","",'各会計、関係団体の財政状況及び健全化判断比率'!BS9)</f>
        <v>新冠ヒルズ</v>
      </c>
      <c r="CR36" s="621"/>
      <c r="CS36" s="621"/>
      <c r="CT36" s="621"/>
      <c r="CU36" s="621"/>
      <c r="CV36" s="621"/>
      <c r="CW36" s="621"/>
      <c r="CX36" s="621"/>
      <c r="CY36" s="621"/>
      <c r="CZ36" s="621"/>
      <c r="DA36" s="621"/>
      <c r="DB36" s="621"/>
      <c r="DC36" s="621"/>
      <c r="DD36" s="621"/>
      <c r="DE36" s="621"/>
      <c r="DF36" s="211"/>
      <c r="DG36" s="622" t="str">
        <f>IF('各会計、関係団体の財政状況及び健全化判断比率'!BR9="","",'各会計、関係団体の財政状況及び健全化判断比率'!BR9)</f>
        <v/>
      </c>
      <c r="DH36" s="622"/>
      <c r="DI36" s="218"/>
      <c r="DJ36" s="186"/>
      <c r="DK36" s="186"/>
      <c r="DL36" s="186"/>
      <c r="DM36" s="186"/>
      <c r="DN36" s="186"/>
      <c r="DO36" s="186"/>
    </row>
    <row r="37" spans="1:119" ht="32.25" customHeight="1" x14ac:dyDescent="0.15">
      <c r="A37" s="187"/>
      <c r="B37" s="213"/>
      <c r="C37" s="620" t="str">
        <f>IF(E37="","",C36+1)</f>
        <v/>
      </c>
      <c r="D37" s="620"/>
      <c r="E37" s="621" t="str">
        <f>IF('各会計、関係団体の財政状況及び健全化判断比率'!B10="","",'各会計、関係団体の財政状況及び健全化判断比率'!B10)</f>
        <v/>
      </c>
      <c r="F37" s="621"/>
      <c r="G37" s="621"/>
      <c r="H37" s="621"/>
      <c r="I37" s="621"/>
      <c r="J37" s="621"/>
      <c r="K37" s="621"/>
      <c r="L37" s="621"/>
      <c r="M37" s="621"/>
      <c r="N37" s="621"/>
      <c r="O37" s="621"/>
      <c r="P37" s="621"/>
      <c r="Q37" s="621"/>
      <c r="R37" s="621"/>
      <c r="S37" s="621"/>
      <c r="T37" s="214"/>
      <c r="U37" s="620" t="str">
        <f t="shared" si="4"/>
        <v/>
      </c>
      <c r="V37" s="620"/>
      <c r="W37" s="621"/>
      <c r="X37" s="621"/>
      <c r="Y37" s="621"/>
      <c r="Z37" s="621"/>
      <c r="AA37" s="621"/>
      <c r="AB37" s="621"/>
      <c r="AC37" s="621"/>
      <c r="AD37" s="621"/>
      <c r="AE37" s="621"/>
      <c r="AF37" s="621"/>
      <c r="AG37" s="621"/>
      <c r="AH37" s="621"/>
      <c r="AI37" s="621"/>
      <c r="AJ37" s="621"/>
      <c r="AK37" s="621"/>
      <c r="AL37" s="214"/>
      <c r="AM37" s="620" t="str">
        <f t="shared" si="0"/>
        <v/>
      </c>
      <c r="AN37" s="620"/>
      <c r="AO37" s="621"/>
      <c r="AP37" s="621"/>
      <c r="AQ37" s="621"/>
      <c r="AR37" s="621"/>
      <c r="AS37" s="621"/>
      <c r="AT37" s="621"/>
      <c r="AU37" s="621"/>
      <c r="AV37" s="621"/>
      <c r="AW37" s="621"/>
      <c r="AX37" s="621"/>
      <c r="AY37" s="621"/>
      <c r="AZ37" s="621"/>
      <c r="BA37" s="621"/>
      <c r="BB37" s="621"/>
      <c r="BC37" s="621"/>
      <c r="BD37" s="214"/>
      <c r="BE37" s="620" t="str">
        <f t="shared" si="1"/>
        <v/>
      </c>
      <c r="BF37" s="620"/>
      <c r="BG37" s="621"/>
      <c r="BH37" s="621"/>
      <c r="BI37" s="621"/>
      <c r="BJ37" s="621"/>
      <c r="BK37" s="621"/>
      <c r="BL37" s="621"/>
      <c r="BM37" s="621"/>
      <c r="BN37" s="621"/>
      <c r="BO37" s="621"/>
      <c r="BP37" s="621"/>
      <c r="BQ37" s="621"/>
      <c r="BR37" s="621"/>
      <c r="BS37" s="621"/>
      <c r="BT37" s="621"/>
      <c r="BU37" s="621"/>
      <c r="BV37" s="214"/>
      <c r="BW37" s="620">
        <f t="shared" si="2"/>
        <v>11</v>
      </c>
      <c r="BX37" s="620"/>
      <c r="BY37" s="621" t="str">
        <f>IF('各会計、関係団体の財政状況及び健全化判断比率'!B71="","",'各会計、関係団体の財政状況及び健全化判断比率'!B71)</f>
        <v>日高中部広域連合（介護保険特別会計）</v>
      </c>
      <c r="BZ37" s="621"/>
      <c r="CA37" s="621"/>
      <c r="CB37" s="621"/>
      <c r="CC37" s="621"/>
      <c r="CD37" s="621"/>
      <c r="CE37" s="621"/>
      <c r="CF37" s="621"/>
      <c r="CG37" s="621"/>
      <c r="CH37" s="621"/>
      <c r="CI37" s="621"/>
      <c r="CJ37" s="621"/>
      <c r="CK37" s="621"/>
      <c r="CL37" s="621"/>
      <c r="CM37" s="621"/>
      <c r="CN37" s="214"/>
      <c r="CO37" s="620" t="str">
        <f t="shared" si="3"/>
        <v/>
      </c>
      <c r="CP37" s="620"/>
      <c r="CQ37" s="621" t="str">
        <f>IF('各会計、関係団体の財政状況及び健全化判断比率'!BS10="","",'各会計、関係団体の財政状況及び健全化判断比率'!BS10)</f>
        <v/>
      </c>
      <c r="CR37" s="621"/>
      <c r="CS37" s="621"/>
      <c r="CT37" s="621"/>
      <c r="CU37" s="621"/>
      <c r="CV37" s="621"/>
      <c r="CW37" s="621"/>
      <c r="CX37" s="621"/>
      <c r="CY37" s="621"/>
      <c r="CZ37" s="621"/>
      <c r="DA37" s="621"/>
      <c r="DB37" s="621"/>
      <c r="DC37" s="621"/>
      <c r="DD37" s="621"/>
      <c r="DE37" s="621"/>
      <c r="DF37" s="211"/>
      <c r="DG37" s="622" t="str">
        <f>IF('各会計、関係団体の財政状況及び健全化判断比率'!BR10="","",'各会計、関係団体の財政状況及び健全化判断比率'!BR10)</f>
        <v/>
      </c>
      <c r="DH37" s="622"/>
      <c r="DI37" s="218"/>
      <c r="DJ37" s="186"/>
      <c r="DK37" s="186"/>
      <c r="DL37" s="186"/>
      <c r="DM37" s="186"/>
      <c r="DN37" s="186"/>
      <c r="DO37" s="186"/>
    </row>
    <row r="38" spans="1:119" ht="32.25" customHeight="1" x14ac:dyDescent="0.15">
      <c r="A38" s="187"/>
      <c r="B38" s="213"/>
      <c r="C38" s="620" t="str">
        <f t="shared" ref="C38:C43" si="5">IF(E38="","",C37+1)</f>
        <v/>
      </c>
      <c r="D38" s="620"/>
      <c r="E38" s="621" t="str">
        <f>IF('各会計、関係団体の財政状況及び健全化判断比率'!B11="","",'各会計、関係団体の財政状況及び健全化判断比率'!B11)</f>
        <v/>
      </c>
      <c r="F38" s="621"/>
      <c r="G38" s="621"/>
      <c r="H38" s="621"/>
      <c r="I38" s="621"/>
      <c r="J38" s="621"/>
      <c r="K38" s="621"/>
      <c r="L38" s="621"/>
      <c r="M38" s="621"/>
      <c r="N38" s="621"/>
      <c r="O38" s="621"/>
      <c r="P38" s="621"/>
      <c r="Q38" s="621"/>
      <c r="R38" s="621"/>
      <c r="S38" s="621"/>
      <c r="T38" s="214"/>
      <c r="U38" s="620" t="str">
        <f t="shared" si="4"/>
        <v/>
      </c>
      <c r="V38" s="620"/>
      <c r="W38" s="621"/>
      <c r="X38" s="621"/>
      <c r="Y38" s="621"/>
      <c r="Z38" s="621"/>
      <c r="AA38" s="621"/>
      <c r="AB38" s="621"/>
      <c r="AC38" s="621"/>
      <c r="AD38" s="621"/>
      <c r="AE38" s="621"/>
      <c r="AF38" s="621"/>
      <c r="AG38" s="621"/>
      <c r="AH38" s="621"/>
      <c r="AI38" s="621"/>
      <c r="AJ38" s="621"/>
      <c r="AK38" s="621"/>
      <c r="AL38" s="214"/>
      <c r="AM38" s="620" t="str">
        <f t="shared" si="0"/>
        <v/>
      </c>
      <c r="AN38" s="620"/>
      <c r="AO38" s="621"/>
      <c r="AP38" s="621"/>
      <c r="AQ38" s="621"/>
      <c r="AR38" s="621"/>
      <c r="AS38" s="621"/>
      <c r="AT38" s="621"/>
      <c r="AU38" s="621"/>
      <c r="AV38" s="621"/>
      <c r="AW38" s="621"/>
      <c r="AX38" s="621"/>
      <c r="AY38" s="621"/>
      <c r="AZ38" s="621"/>
      <c r="BA38" s="621"/>
      <c r="BB38" s="621"/>
      <c r="BC38" s="621"/>
      <c r="BD38" s="214"/>
      <c r="BE38" s="620" t="str">
        <f t="shared" si="1"/>
        <v/>
      </c>
      <c r="BF38" s="620"/>
      <c r="BG38" s="621"/>
      <c r="BH38" s="621"/>
      <c r="BI38" s="621"/>
      <c r="BJ38" s="621"/>
      <c r="BK38" s="621"/>
      <c r="BL38" s="621"/>
      <c r="BM38" s="621"/>
      <c r="BN38" s="621"/>
      <c r="BO38" s="621"/>
      <c r="BP38" s="621"/>
      <c r="BQ38" s="621"/>
      <c r="BR38" s="621"/>
      <c r="BS38" s="621"/>
      <c r="BT38" s="621"/>
      <c r="BU38" s="621"/>
      <c r="BV38" s="214"/>
      <c r="BW38" s="620">
        <f t="shared" si="2"/>
        <v>12</v>
      </c>
      <c r="BX38" s="620"/>
      <c r="BY38" s="621" t="str">
        <f>IF('各会計、関係団体の財政状況及び健全化判断比率'!B72="","",'各会計、関係団体の財政状況及び健全化判断比率'!B72)</f>
        <v>日高管内地方税滞納整理機構</v>
      </c>
      <c r="BZ38" s="621"/>
      <c r="CA38" s="621"/>
      <c r="CB38" s="621"/>
      <c r="CC38" s="621"/>
      <c r="CD38" s="621"/>
      <c r="CE38" s="621"/>
      <c r="CF38" s="621"/>
      <c r="CG38" s="621"/>
      <c r="CH38" s="621"/>
      <c r="CI38" s="621"/>
      <c r="CJ38" s="621"/>
      <c r="CK38" s="621"/>
      <c r="CL38" s="621"/>
      <c r="CM38" s="621"/>
      <c r="CN38" s="214"/>
      <c r="CO38" s="620" t="str">
        <f t="shared" si="3"/>
        <v/>
      </c>
      <c r="CP38" s="620"/>
      <c r="CQ38" s="621" t="str">
        <f>IF('各会計、関係団体の財政状況及び健全化判断比率'!BS11="","",'各会計、関係団体の財政状況及び健全化判断比率'!BS11)</f>
        <v/>
      </c>
      <c r="CR38" s="621"/>
      <c r="CS38" s="621"/>
      <c r="CT38" s="621"/>
      <c r="CU38" s="621"/>
      <c r="CV38" s="621"/>
      <c r="CW38" s="621"/>
      <c r="CX38" s="621"/>
      <c r="CY38" s="621"/>
      <c r="CZ38" s="621"/>
      <c r="DA38" s="621"/>
      <c r="DB38" s="621"/>
      <c r="DC38" s="621"/>
      <c r="DD38" s="621"/>
      <c r="DE38" s="621"/>
      <c r="DF38" s="211"/>
      <c r="DG38" s="622" t="str">
        <f>IF('各会計、関係団体の財政状況及び健全化判断比率'!BR11="","",'各会計、関係団体の財政状況及び健全化判断比率'!BR11)</f>
        <v/>
      </c>
      <c r="DH38" s="622"/>
      <c r="DI38" s="218"/>
      <c r="DJ38" s="186"/>
      <c r="DK38" s="186"/>
      <c r="DL38" s="186"/>
      <c r="DM38" s="186"/>
      <c r="DN38" s="186"/>
      <c r="DO38" s="186"/>
    </row>
    <row r="39" spans="1:119" ht="32.25" customHeight="1" x14ac:dyDescent="0.15">
      <c r="A39" s="187"/>
      <c r="B39" s="213"/>
      <c r="C39" s="620" t="str">
        <f t="shared" si="5"/>
        <v/>
      </c>
      <c r="D39" s="620"/>
      <c r="E39" s="621" t="str">
        <f>IF('各会計、関係団体の財政状況及び健全化判断比率'!B12="","",'各会計、関係団体の財政状況及び健全化判断比率'!B12)</f>
        <v/>
      </c>
      <c r="F39" s="621"/>
      <c r="G39" s="621"/>
      <c r="H39" s="621"/>
      <c r="I39" s="621"/>
      <c r="J39" s="621"/>
      <c r="K39" s="621"/>
      <c r="L39" s="621"/>
      <c r="M39" s="621"/>
      <c r="N39" s="621"/>
      <c r="O39" s="621"/>
      <c r="P39" s="621"/>
      <c r="Q39" s="621"/>
      <c r="R39" s="621"/>
      <c r="S39" s="621"/>
      <c r="T39" s="214"/>
      <c r="U39" s="620" t="str">
        <f t="shared" si="4"/>
        <v/>
      </c>
      <c r="V39" s="620"/>
      <c r="W39" s="621"/>
      <c r="X39" s="621"/>
      <c r="Y39" s="621"/>
      <c r="Z39" s="621"/>
      <c r="AA39" s="621"/>
      <c r="AB39" s="621"/>
      <c r="AC39" s="621"/>
      <c r="AD39" s="621"/>
      <c r="AE39" s="621"/>
      <c r="AF39" s="621"/>
      <c r="AG39" s="621"/>
      <c r="AH39" s="621"/>
      <c r="AI39" s="621"/>
      <c r="AJ39" s="621"/>
      <c r="AK39" s="621"/>
      <c r="AL39" s="214"/>
      <c r="AM39" s="620" t="str">
        <f t="shared" si="0"/>
        <v/>
      </c>
      <c r="AN39" s="620"/>
      <c r="AO39" s="621"/>
      <c r="AP39" s="621"/>
      <c r="AQ39" s="621"/>
      <c r="AR39" s="621"/>
      <c r="AS39" s="621"/>
      <c r="AT39" s="621"/>
      <c r="AU39" s="621"/>
      <c r="AV39" s="621"/>
      <c r="AW39" s="621"/>
      <c r="AX39" s="621"/>
      <c r="AY39" s="621"/>
      <c r="AZ39" s="621"/>
      <c r="BA39" s="621"/>
      <c r="BB39" s="621"/>
      <c r="BC39" s="621"/>
      <c r="BD39" s="214"/>
      <c r="BE39" s="620" t="str">
        <f t="shared" si="1"/>
        <v/>
      </c>
      <c r="BF39" s="620"/>
      <c r="BG39" s="621"/>
      <c r="BH39" s="621"/>
      <c r="BI39" s="621"/>
      <c r="BJ39" s="621"/>
      <c r="BK39" s="621"/>
      <c r="BL39" s="621"/>
      <c r="BM39" s="621"/>
      <c r="BN39" s="621"/>
      <c r="BO39" s="621"/>
      <c r="BP39" s="621"/>
      <c r="BQ39" s="621"/>
      <c r="BR39" s="621"/>
      <c r="BS39" s="621"/>
      <c r="BT39" s="621"/>
      <c r="BU39" s="621"/>
      <c r="BV39" s="214"/>
      <c r="BW39" s="620" t="str">
        <f t="shared" si="2"/>
        <v/>
      </c>
      <c r="BX39" s="620"/>
      <c r="BY39" s="621" t="str">
        <f>IF('各会計、関係団体の財政状況及び健全化判断比率'!B73="","",'各会計、関係団体の財政状況及び健全化判断比率'!B73)</f>
        <v/>
      </c>
      <c r="BZ39" s="621"/>
      <c r="CA39" s="621"/>
      <c r="CB39" s="621"/>
      <c r="CC39" s="621"/>
      <c r="CD39" s="621"/>
      <c r="CE39" s="621"/>
      <c r="CF39" s="621"/>
      <c r="CG39" s="621"/>
      <c r="CH39" s="621"/>
      <c r="CI39" s="621"/>
      <c r="CJ39" s="621"/>
      <c r="CK39" s="621"/>
      <c r="CL39" s="621"/>
      <c r="CM39" s="621"/>
      <c r="CN39" s="214"/>
      <c r="CO39" s="620" t="str">
        <f t="shared" si="3"/>
        <v/>
      </c>
      <c r="CP39" s="620"/>
      <c r="CQ39" s="621" t="str">
        <f>IF('各会計、関係団体の財政状況及び健全化判断比率'!BS12="","",'各会計、関係団体の財政状況及び健全化判断比率'!BS12)</f>
        <v/>
      </c>
      <c r="CR39" s="621"/>
      <c r="CS39" s="621"/>
      <c r="CT39" s="621"/>
      <c r="CU39" s="621"/>
      <c r="CV39" s="621"/>
      <c r="CW39" s="621"/>
      <c r="CX39" s="621"/>
      <c r="CY39" s="621"/>
      <c r="CZ39" s="621"/>
      <c r="DA39" s="621"/>
      <c r="DB39" s="621"/>
      <c r="DC39" s="621"/>
      <c r="DD39" s="621"/>
      <c r="DE39" s="621"/>
      <c r="DF39" s="211"/>
      <c r="DG39" s="622" t="str">
        <f>IF('各会計、関係団体の財政状況及び健全化判断比率'!BR12="","",'各会計、関係団体の財政状況及び健全化判断比率'!BR12)</f>
        <v/>
      </c>
      <c r="DH39" s="622"/>
      <c r="DI39" s="218"/>
      <c r="DJ39" s="186"/>
      <c r="DK39" s="186"/>
      <c r="DL39" s="186"/>
      <c r="DM39" s="186"/>
      <c r="DN39" s="186"/>
      <c r="DO39" s="186"/>
    </row>
    <row r="40" spans="1:119" ht="32.25" customHeight="1" x14ac:dyDescent="0.15">
      <c r="A40" s="187"/>
      <c r="B40" s="213"/>
      <c r="C40" s="620" t="str">
        <f t="shared" si="5"/>
        <v/>
      </c>
      <c r="D40" s="620"/>
      <c r="E40" s="621" t="str">
        <f>IF('各会計、関係団体の財政状況及び健全化判断比率'!B13="","",'各会計、関係団体の財政状況及び健全化判断比率'!B13)</f>
        <v/>
      </c>
      <c r="F40" s="621"/>
      <c r="G40" s="621"/>
      <c r="H40" s="621"/>
      <c r="I40" s="621"/>
      <c r="J40" s="621"/>
      <c r="K40" s="621"/>
      <c r="L40" s="621"/>
      <c r="M40" s="621"/>
      <c r="N40" s="621"/>
      <c r="O40" s="621"/>
      <c r="P40" s="621"/>
      <c r="Q40" s="621"/>
      <c r="R40" s="621"/>
      <c r="S40" s="621"/>
      <c r="T40" s="214"/>
      <c r="U40" s="620" t="str">
        <f t="shared" si="4"/>
        <v/>
      </c>
      <c r="V40" s="620"/>
      <c r="W40" s="621"/>
      <c r="X40" s="621"/>
      <c r="Y40" s="621"/>
      <c r="Z40" s="621"/>
      <c r="AA40" s="621"/>
      <c r="AB40" s="621"/>
      <c r="AC40" s="621"/>
      <c r="AD40" s="621"/>
      <c r="AE40" s="621"/>
      <c r="AF40" s="621"/>
      <c r="AG40" s="621"/>
      <c r="AH40" s="621"/>
      <c r="AI40" s="621"/>
      <c r="AJ40" s="621"/>
      <c r="AK40" s="621"/>
      <c r="AL40" s="214"/>
      <c r="AM40" s="620" t="str">
        <f t="shared" si="0"/>
        <v/>
      </c>
      <c r="AN40" s="620"/>
      <c r="AO40" s="621"/>
      <c r="AP40" s="621"/>
      <c r="AQ40" s="621"/>
      <c r="AR40" s="621"/>
      <c r="AS40" s="621"/>
      <c r="AT40" s="621"/>
      <c r="AU40" s="621"/>
      <c r="AV40" s="621"/>
      <c r="AW40" s="621"/>
      <c r="AX40" s="621"/>
      <c r="AY40" s="621"/>
      <c r="AZ40" s="621"/>
      <c r="BA40" s="621"/>
      <c r="BB40" s="621"/>
      <c r="BC40" s="621"/>
      <c r="BD40" s="214"/>
      <c r="BE40" s="620" t="str">
        <f t="shared" si="1"/>
        <v/>
      </c>
      <c r="BF40" s="620"/>
      <c r="BG40" s="621"/>
      <c r="BH40" s="621"/>
      <c r="BI40" s="621"/>
      <c r="BJ40" s="621"/>
      <c r="BK40" s="621"/>
      <c r="BL40" s="621"/>
      <c r="BM40" s="621"/>
      <c r="BN40" s="621"/>
      <c r="BO40" s="621"/>
      <c r="BP40" s="621"/>
      <c r="BQ40" s="621"/>
      <c r="BR40" s="621"/>
      <c r="BS40" s="621"/>
      <c r="BT40" s="621"/>
      <c r="BU40" s="621"/>
      <c r="BV40" s="214"/>
      <c r="BW40" s="620" t="str">
        <f t="shared" si="2"/>
        <v/>
      </c>
      <c r="BX40" s="620"/>
      <c r="BY40" s="621" t="str">
        <f>IF('各会計、関係団体の財政状況及び健全化判断比率'!B74="","",'各会計、関係団体の財政状況及び健全化判断比率'!B74)</f>
        <v/>
      </c>
      <c r="BZ40" s="621"/>
      <c r="CA40" s="621"/>
      <c r="CB40" s="621"/>
      <c r="CC40" s="621"/>
      <c r="CD40" s="621"/>
      <c r="CE40" s="621"/>
      <c r="CF40" s="621"/>
      <c r="CG40" s="621"/>
      <c r="CH40" s="621"/>
      <c r="CI40" s="621"/>
      <c r="CJ40" s="621"/>
      <c r="CK40" s="621"/>
      <c r="CL40" s="621"/>
      <c r="CM40" s="621"/>
      <c r="CN40" s="214"/>
      <c r="CO40" s="620" t="str">
        <f t="shared" si="3"/>
        <v/>
      </c>
      <c r="CP40" s="620"/>
      <c r="CQ40" s="621" t="str">
        <f>IF('各会計、関係団体の財政状況及び健全化判断比率'!BS13="","",'各会計、関係団体の財政状況及び健全化判断比率'!BS13)</f>
        <v/>
      </c>
      <c r="CR40" s="621"/>
      <c r="CS40" s="621"/>
      <c r="CT40" s="621"/>
      <c r="CU40" s="621"/>
      <c r="CV40" s="621"/>
      <c r="CW40" s="621"/>
      <c r="CX40" s="621"/>
      <c r="CY40" s="621"/>
      <c r="CZ40" s="621"/>
      <c r="DA40" s="621"/>
      <c r="DB40" s="621"/>
      <c r="DC40" s="621"/>
      <c r="DD40" s="621"/>
      <c r="DE40" s="621"/>
      <c r="DF40" s="211"/>
      <c r="DG40" s="622" t="str">
        <f>IF('各会計、関係団体の財政状況及び健全化判断比率'!BR13="","",'各会計、関係団体の財政状況及び健全化判断比率'!BR13)</f>
        <v/>
      </c>
      <c r="DH40" s="622"/>
      <c r="DI40" s="218"/>
      <c r="DJ40" s="186"/>
      <c r="DK40" s="186"/>
      <c r="DL40" s="186"/>
      <c r="DM40" s="186"/>
      <c r="DN40" s="186"/>
      <c r="DO40" s="186"/>
    </row>
    <row r="41" spans="1:119" ht="32.25" customHeight="1" x14ac:dyDescent="0.15">
      <c r="A41" s="187"/>
      <c r="B41" s="213"/>
      <c r="C41" s="620" t="str">
        <f t="shared" si="5"/>
        <v/>
      </c>
      <c r="D41" s="620"/>
      <c r="E41" s="621" t="str">
        <f>IF('各会計、関係団体の財政状況及び健全化判断比率'!B14="","",'各会計、関係団体の財政状況及び健全化判断比率'!B14)</f>
        <v/>
      </c>
      <c r="F41" s="621"/>
      <c r="G41" s="621"/>
      <c r="H41" s="621"/>
      <c r="I41" s="621"/>
      <c r="J41" s="621"/>
      <c r="K41" s="621"/>
      <c r="L41" s="621"/>
      <c r="M41" s="621"/>
      <c r="N41" s="621"/>
      <c r="O41" s="621"/>
      <c r="P41" s="621"/>
      <c r="Q41" s="621"/>
      <c r="R41" s="621"/>
      <c r="S41" s="621"/>
      <c r="T41" s="214"/>
      <c r="U41" s="620" t="str">
        <f t="shared" si="4"/>
        <v/>
      </c>
      <c r="V41" s="620"/>
      <c r="W41" s="621"/>
      <c r="X41" s="621"/>
      <c r="Y41" s="621"/>
      <c r="Z41" s="621"/>
      <c r="AA41" s="621"/>
      <c r="AB41" s="621"/>
      <c r="AC41" s="621"/>
      <c r="AD41" s="621"/>
      <c r="AE41" s="621"/>
      <c r="AF41" s="621"/>
      <c r="AG41" s="621"/>
      <c r="AH41" s="621"/>
      <c r="AI41" s="621"/>
      <c r="AJ41" s="621"/>
      <c r="AK41" s="621"/>
      <c r="AL41" s="214"/>
      <c r="AM41" s="620" t="str">
        <f t="shared" si="0"/>
        <v/>
      </c>
      <c r="AN41" s="620"/>
      <c r="AO41" s="621"/>
      <c r="AP41" s="621"/>
      <c r="AQ41" s="621"/>
      <c r="AR41" s="621"/>
      <c r="AS41" s="621"/>
      <c r="AT41" s="621"/>
      <c r="AU41" s="621"/>
      <c r="AV41" s="621"/>
      <c r="AW41" s="621"/>
      <c r="AX41" s="621"/>
      <c r="AY41" s="621"/>
      <c r="AZ41" s="621"/>
      <c r="BA41" s="621"/>
      <c r="BB41" s="621"/>
      <c r="BC41" s="621"/>
      <c r="BD41" s="214"/>
      <c r="BE41" s="620" t="str">
        <f t="shared" si="1"/>
        <v/>
      </c>
      <c r="BF41" s="620"/>
      <c r="BG41" s="621"/>
      <c r="BH41" s="621"/>
      <c r="BI41" s="621"/>
      <c r="BJ41" s="621"/>
      <c r="BK41" s="621"/>
      <c r="BL41" s="621"/>
      <c r="BM41" s="621"/>
      <c r="BN41" s="621"/>
      <c r="BO41" s="621"/>
      <c r="BP41" s="621"/>
      <c r="BQ41" s="621"/>
      <c r="BR41" s="621"/>
      <c r="BS41" s="621"/>
      <c r="BT41" s="621"/>
      <c r="BU41" s="621"/>
      <c r="BV41" s="214"/>
      <c r="BW41" s="620" t="str">
        <f t="shared" si="2"/>
        <v/>
      </c>
      <c r="BX41" s="620"/>
      <c r="BY41" s="621" t="str">
        <f>IF('各会計、関係団体の財政状況及び健全化判断比率'!B75="","",'各会計、関係団体の財政状況及び健全化判断比率'!B75)</f>
        <v/>
      </c>
      <c r="BZ41" s="621"/>
      <c r="CA41" s="621"/>
      <c r="CB41" s="621"/>
      <c r="CC41" s="621"/>
      <c r="CD41" s="621"/>
      <c r="CE41" s="621"/>
      <c r="CF41" s="621"/>
      <c r="CG41" s="621"/>
      <c r="CH41" s="621"/>
      <c r="CI41" s="621"/>
      <c r="CJ41" s="621"/>
      <c r="CK41" s="621"/>
      <c r="CL41" s="621"/>
      <c r="CM41" s="621"/>
      <c r="CN41" s="214"/>
      <c r="CO41" s="620" t="str">
        <f t="shared" si="3"/>
        <v/>
      </c>
      <c r="CP41" s="620"/>
      <c r="CQ41" s="621" t="str">
        <f>IF('各会計、関係団体の財政状況及び健全化判断比率'!BS14="","",'各会計、関係団体の財政状況及び健全化判断比率'!BS14)</f>
        <v/>
      </c>
      <c r="CR41" s="621"/>
      <c r="CS41" s="621"/>
      <c r="CT41" s="621"/>
      <c r="CU41" s="621"/>
      <c r="CV41" s="621"/>
      <c r="CW41" s="621"/>
      <c r="CX41" s="621"/>
      <c r="CY41" s="621"/>
      <c r="CZ41" s="621"/>
      <c r="DA41" s="621"/>
      <c r="DB41" s="621"/>
      <c r="DC41" s="621"/>
      <c r="DD41" s="621"/>
      <c r="DE41" s="621"/>
      <c r="DF41" s="211"/>
      <c r="DG41" s="622" t="str">
        <f>IF('各会計、関係団体の財政状況及び健全化判断比率'!BR14="","",'各会計、関係団体の財政状況及び健全化判断比率'!BR14)</f>
        <v/>
      </c>
      <c r="DH41" s="622"/>
      <c r="DI41" s="218"/>
      <c r="DJ41" s="186"/>
      <c r="DK41" s="186"/>
      <c r="DL41" s="186"/>
      <c r="DM41" s="186"/>
      <c r="DN41" s="186"/>
      <c r="DO41" s="186"/>
    </row>
    <row r="42" spans="1:119" ht="32.25" customHeight="1" x14ac:dyDescent="0.15">
      <c r="A42" s="186"/>
      <c r="B42" s="213"/>
      <c r="C42" s="620" t="str">
        <f t="shared" si="5"/>
        <v/>
      </c>
      <c r="D42" s="620"/>
      <c r="E42" s="621" t="str">
        <f>IF('各会計、関係団体の財政状況及び健全化判断比率'!B15="","",'各会計、関係団体の財政状況及び健全化判断比率'!B15)</f>
        <v/>
      </c>
      <c r="F42" s="621"/>
      <c r="G42" s="621"/>
      <c r="H42" s="621"/>
      <c r="I42" s="621"/>
      <c r="J42" s="621"/>
      <c r="K42" s="621"/>
      <c r="L42" s="621"/>
      <c r="M42" s="621"/>
      <c r="N42" s="621"/>
      <c r="O42" s="621"/>
      <c r="P42" s="621"/>
      <c r="Q42" s="621"/>
      <c r="R42" s="621"/>
      <c r="S42" s="621"/>
      <c r="T42" s="214"/>
      <c r="U42" s="620" t="str">
        <f t="shared" si="4"/>
        <v/>
      </c>
      <c r="V42" s="620"/>
      <c r="W42" s="621"/>
      <c r="X42" s="621"/>
      <c r="Y42" s="621"/>
      <c r="Z42" s="621"/>
      <c r="AA42" s="621"/>
      <c r="AB42" s="621"/>
      <c r="AC42" s="621"/>
      <c r="AD42" s="621"/>
      <c r="AE42" s="621"/>
      <c r="AF42" s="621"/>
      <c r="AG42" s="621"/>
      <c r="AH42" s="621"/>
      <c r="AI42" s="621"/>
      <c r="AJ42" s="621"/>
      <c r="AK42" s="621"/>
      <c r="AL42" s="214"/>
      <c r="AM42" s="620" t="str">
        <f t="shared" si="0"/>
        <v/>
      </c>
      <c r="AN42" s="620"/>
      <c r="AO42" s="621"/>
      <c r="AP42" s="621"/>
      <c r="AQ42" s="621"/>
      <c r="AR42" s="621"/>
      <c r="AS42" s="621"/>
      <c r="AT42" s="621"/>
      <c r="AU42" s="621"/>
      <c r="AV42" s="621"/>
      <c r="AW42" s="621"/>
      <c r="AX42" s="621"/>
      <c r="AY42" s="621"/>
      <c r="AZ42" s="621"/>
      <c r="BA42" s="621"/>
      <c r="BB42" s="621"/>
      <c r="BC42" s="621"/>
      <c r="BD42" s="214"/>
      <c r="BE42" s="620" t="str">
        <f t="shared" si="1"/>
        <v/>
      </c>
      <c r="BF42" s="620"/>
      <c r="BG42" s="621"/>
      <c r="BH42" s="621"/>
      <c r="BI42" s="621"/>
      <c r="BJ42" s="621"/>
      <c r="BK42" s="621"/>
      <c r="BL42" s="621"/>
      <c r="BM42" s="621"/>
      <c r="BN42" s="621"/>
      <c r="BO42" s="621"/>
      <c r="BP42" s="621"/>
      <c r="BQ42" s="621"/>
      <c r="BR42" s="621"/>
      <c r="BS42" s="621"/>
      <c r="BT42" s="621"/>
      <c r="BU42" s="621"/>
      <c r="BV42" s="214"/>
      <c r="BW42" s="620" t="str">
        <f t="shared" si="2"/>
        <v/>
      </c>
      <c r="BX42" s="620"/>
      <c r="BY42" s="621" t="str">
        <f>IF('各会計、関係団体の財政状況及び健全化判断比率'!B76="","",'各会計、関係団体の財政状況及び健全化判断比率'!B76)</f>
        <v/>
      </c>
      <c r="BZ42" s="621"/>
      <c r="CA42" s="621"/>
      <c r="CB42" s="621"/>
      <c r="CC42" s="621"/>
      <c r="CD42" s="621"/>
      <c r="CE42" s="621"/>
      <c r="CF42" s="621"/>
      <c r="CG42" s="621"/>
      <c r="CH42" s="621"/>
      <c r="CI42" s="621"/>
      <c r="CJ42" s="621"/>
      <c r="CK42" s="621"/>
      <c r="CL42" s="621"/>
      <c r="CM42" s="621"/>
      <c r="CN42" s="214"/>
      <c r="CO42" s="620" t="str">
        <f t="shared" si="3"/>
        <v/>
      </c>
      <c r="CP42" s="620"/>
      <c r="CQ42" s="621" t="str">
        <f>IF('各会計、関係団体の財政状況及び健全化判断比率'!BS15="","",'各会計、関係団体の財政状況及び健全化判断比率'!BS15)</f>
        <v/>
      </c>
      <c r="CR42" s="621"/>
      <c r="CS42" s="621"/>
      <c r="CT42" s="621"/>
      <c r="CU42" s="621"/>
      <c r="CV42" s="621"/>
      <c r="CW42" s="621"/>
      <c r="CX42" s="621"/>
      <c r="CY42" s="621"/>
      <c r="CZ42" s="621"/>
      <c r="DA42" s="621"/>
      <c r="DB42" s="621"/>
      <c r="DC42" s="621"/>
      <c r="DD42" s="621"/>
      <c r="DE42" s="621"/>
      <c r="DF42" s="211"/>
      <c r="DG42" s="622" t="str">
        <f>IF('各会計、関係団体の財政状況及び健全化判断比率'!BR15="","",'各会計、関係団体の財政状況及び健全化判断比率'!BR15)</f>
        <v/>
      </c>
      <c r="DH42" s="622"/>
      <c r="DI42" s="218"/>
      <c r="DJ42" s="186"/>
      <c r="DK42" s="186"/>
      <c r="DL42" s="186"/>
      <c r="DM42" s="186"/>
      <c r="DN42" s="186"/>
      <c r="DO42" s="186"/>
    </row>
    <row r="43" spans="1:119" ht="32.25" customHeight="1" x14ac:dyDescent="0.15">
      <c r="A43" s="186"/>
      <c r="B43" s="213"/>
      <c r="C43" s="620" t="str">
        <f t="shared" si="5"/>
        <v/>
      </c>
      <c r="D43" s="620"/>
      <c r="E43" s="621" t="str">
        <f>IF('各会計、関係団体の財政状況及び健全化判断比率'!B16="","",'各会計、関係団体の財政状況及び健全化判断比率'!B16)</f>
        <v/>
      </c>
      <c r="F43" s="621"/>
      <c r="G43" s="621"/>
      <c r="H43" s="621"/>
      <c r="I43" s="621"/>
      <c r="J43" s="621"/>
      <c r="K43" s="621"/>
      <c r="L43" s="621"/>
      <c r="M43" s="621"/>
      <c r="N43" s="621"/>
      <c r="O43" s="621"/>
      <c r="P43" s="621"/>
      <c r="Q43" s="621"/>
      <c r="R43" s="621"/>
      <c r="S43" s="621"/>
      <c r="T43" s="214"/>
      <c r="U43" s="620" t="str">
        <f t="shared" si="4"/>
        <v/>
      </c>
      <c r="V43" s="620"/>
      <c r="W43" s="621"/>
      <c r="X43" s="621"/>
      <c r="Y43" s="621"/>
      <c r="Z43" s="621"/>
      <c r="AA43" s="621"/>
      <c r="AB43" s="621"/>
      <c r="AC43" s="621"/>
      <c r="AD43" s="621"/>
      <c r="AE43" s="621"/>
      <c r="AF43" s="621"/>
      <c r="AG43" s="621"/>
      <c r="AH43" s="621"/>
      <c r="AI43" s="621"/>
      <c r="AJ43" s="621"/>
      <c r="AK43" s="621"/>
      <c r="AL43" s="214"/>
      <c r="AM43" s="620" t="str">
        <f t="shared" si="0"/>
        <v/>
      </c>
      <c r="AN43" s="620"/>
      <c r="AO43" s="621"/>
      <c r="AP43" s="621"/>
      <c r="AQ43" s="621"/>
      <c r="AR43" s="621"/>
      <c r="AS43" s="621"/>
      <c r="AT43" s="621"/>
      <c r="AU43" s="621"/>
      <c r="AV43" s="621"/>
      <c r="AW43" s="621"/>
      <c r="AX43" s="621"/>
      <c r="AY43" s="621"/>
      <c r="AZ43" s="621"/>
      <c r="BA43" s="621"/>
      <c r="BB43" s="621"/>
      <c r="BC43" s="621"/>
      <c r="BD43" s="214"/>
      <c r="BE43" s="620" t="str">
        <f t="shared" si="1"/>
        <v/>
      </c>
      <c r="BF43" s="620"/>
      <c r="BG43" s="621"/>
      <c r="BH43" s="621"/>
      <c r="BI43" s="621"/>
      <c r="BJ43" s="621"/>
      <c r="BK43" s="621"/>
      <c r="BL43" s="621"/>
      <c r="BM43" s="621"/>
      <c r="BN43" s="621"/>
      <c r="BO43" s="621"/>
      <c r="BP43" s="621"/>
      <c r="BQ43" s="621"/>
      <c r="BR43" s="621"/>
      <c r="BS43" s="621"/>
      <c r="BT43" s="621"/>
      <c r="BU43" s="621"/>
      <c r="BV43" s="214"/>
      <c r="BW43" s="620" t="str">
        <f t="shared" si="2"/>
        <v/>
      </c>
      <c r="BX43" s="620"/>
      <c r="BY43" s="621" t="str">
        <f>IF('各会計、関係団体の財政状況及び健全化判断比率'!B77="","",'各会計、関係団体の財政状況及び健全化判断比率'!B77)</f>
        <v/>
      </c>
      <c r="BZ43" s="621"/>
      <c r="CA43" s="621"/>
      <c r="CB43" s="621"/>
      <c r="CC43" s="621"/>
      <c r="CD43" s="621"/>
      <c r="CE43" s="621"/>
      <c r="CF43" s="621"/>
      <c r="CG43" s="621"/>
      <c r="CH43" s="621"/>
      <c r="CI43" s="621"/>
      <c r="CJ43" s="621"/>
      <c r="CK43" s="621"/>
      <c r="CL43" s="621"/>
      <c r="CM43" s="621"/>
      <c r="CN43" s="214"/>
      <c r="CO43" s="620" t="str">
        <f t="shared" si="3"/>
        <v/>
      </c>
      <c r="CP43" s="620"/>
      <c r="CQ43" s="621" t="str">
        <f>IF('各会計、関係団体の財政状況及び健全化判断比率'!BS16="","",'各会計、関係団体の財政状況及び健全化判断比率'!BS16)</f>
        <v/>
      </c>
      <c r="CR43" s="621"/>
      <c r="CS43" s="621"/>
      <c r="CT43" s="621"/>
      <c r="CU43" s="621"/>
      <c r="CV43" s="621"/>
      <c r="CW43" s="621"/>
      <c r="CX43" s="621"/>
      <c r="CY43" s="621"/>
      <c r="CZ43" s="621"/>
      <c r="DA43" s="621"/>
      <c r="DB43" s="621"/>
      <c r="DC43" s="621"/>
      <c r="DD43" s="621"/>
      <c r="DE43" s="621"/>
      <c r="DF43" s="211"/>
      <c r="DG43" s="622" t="str">
        <f>IF('各会計、関係団体の財政状況及び健全化判断比率'!BR16="","",'各会計、関係団体の財政状況及び健全化判断比率'!BR16)</f>
        <v/>
      </c>
      <c r="DH43" s="622"/>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207</v>
      </c>
      <c r="C46" s="186"/>
      <c r="D46" s="186"/>
      <c r="E46" s="186" t="s">
        <v>208</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209</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210</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211</v>
      </c>
    </row>
    <row r="50" spans="5:5" x14ac:dyDescent="0.15">
      <c r="E50" s="188" t="s">
        <v>212</v>
      </c>
    </row>
    <row r="51" spans="5:5" x14ac:dyDescent="0.15">
      <c r="E51" s="188" t="s">
        <v>213</v>
      </c>
    </row>
    <row r="52" spans="5:5" x14ac:dyDescent="0.15">
      <c r="E52" s="188" t="s">
        <v>214</v>
      </c>
    </row>
    <row r="53" spans="5:5" x14ac:dyDescent="0.15"/>
    <row r="54" spans="5:5" x14ac:dyDescent="0.15"/>
    <row r="55" spans="5:5" x14ac:dyDescent="0.15"/>
    <row r="56" spans="5:5" x14ac:dyDescent="0.15"/>
  </sheetData>
  <sheetProtection algorithmName="SHA-512" hashValue="8tI+aTVNteKzOrVDtpM60/fIjqriwRvxvJUZadbUFr8t6ExR8mRBKn5Dh8xZABtwPUl0bvHAT5yDdMKBKDRjpw==" saltValue="zqG3Ik0YiS39VnBXgRLsT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topLeftCell="C22"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549</v>
      </c>
      <c r="G33" s="29" t="s">
        <v>550</v>
      </c>
      <c r="H33" s="29" t="s">
        <v>551</v>
      </c>
      <c r="I33" s="29" t="s">
        <v>552</v>
      </c>
      <c r="J33" s="30" t="s">
        <v>553</v>
      </c>
      <c r="K33" s="22"/>
      <c r="L33" s="22"/>
      <c r="M33" s="22"/>
      <c r="N33" s="22"/>
      <c r="O33" s="22"/>
      <c r="P33" s="22"/>
    </row>
    <row r="34" spans="1:16" ht="39" customHeight="1" x14ac:dyDescent="0.15">
      <c r="A34" s="22"/>
      <c r="B34" s="31"/>
      <c r="C34" s="1215" t="s">
        <v>559</v>
      </c>
      <c r="D34" s="1215"/>
      <c r="E34" s="1216"/>
      <c r="F34" s="32">
        <v>3.11</v>
      </c>
      <c r="G34" s="33">
        <v>3.21</v>
      </c>
      <c r="H34" s="33">
        <v>2.38</v>
      </c>
      <c r="I34" s="33">
        <v>2.69</v>
      </c>
      <c r="J34" s="34">
        <v>2.5099999999999998</v>
      </c>
      <c r="K34" s="22"/>
      <c r="L34" s="22"/>
      <c r="M34" s="22"/>
      <c r="N34" s="22"/>
      <c r="O34" s="22"/>
      <c r="P34" s="22"/>
    </row>
    <row r="35" spans="1:16" ht="39" customHeight="1" x14ac:dyDescent="0.15">
      <c r="A35" s="22"/>
      <c r="B35" s="35"/>
      <c r="C35" s="1209" t="s">
        <v>560</v>
      </c>
      <c r="D35" s="1210"/>
      <c r="E35" s="1211"/>
      <c r="F35" s="36">
        <v>0.32</v>
      </c>
      <c r="G35" s="37">
        <v>0.12</v>
      </c>
      <c r="H35" s="37">
        <v>0.27</v>
      </c>
      <c r="I35" s="37">
        <v>0.88</v>
      </c>
      <c r="J35" s="38">
        <v>0.78</v>
      </c>
      <c r="K35" s="22"/>
      <c r="L35" s="22"/>
      <c r="M35" s="22"/>
      <c r="N35" s="22"/>
      <c r="O35" s="22"/>
      <c r="P35" s="22"/>
    </row>
    <row r="36" spans="1:16" ht="39" customHeight="1" x14ac:dyDescent="0.15">
      <c r="A36" s="22"/>
      <c r="B36" s="35"/>
      <c r="C36" s="1209" t="s">
        <v>561</v>
      </c>
      <c r="D36" s="1210"/>
      <c r="E36" s="1211"/>
      <c r="F36" s="36">
        <v>0.12</v>
      </c>
      <c r="G36" s="37">
        <v>0.1</v>
      </c>
      <c r="H36" s="37">
        <v>0.15</v>
      </c>
      <c r="I36" s="37">
        <v>0.21</v>
      </c>
      <c r="J36" s="38">
        <v>0.25</v>
      </c>
      <c r="K36" s="22"/>
      <c r="L36" s="22"/>
      <c r="M36" s="22"/>
      <c r="N36" s="22"/>
      <c r="O36" s="22"/>
      <c r="P36" s="22"/>
    </row>
    <row r="37" spans="1:16" ht="39" customHeight="1" x14ac:dyDescent="0.15">
      <c r="A37" s="22"/>
      <c r="B37" s="35"/>
      <c r="C37" s="1209" t="s">
        <v>562</v>
      </c>
      <c r="D37" s="1210"/>
      <c r="E37" s="1211"/>
      <c r="F37" s="36">
        <v>0.25</v>
      </c>
      <c r="G37" s="37">
        <v>0.08</v>
      </c>
      <c r="H37" s="37">
        <v>0.04</v>
      </c>
      <c r="I37" s="37">
        <v>0.13</v>
      </c>
      <c r="J37" s="38">
        <v>0.24</v>
      </c>
      <c r="K37" s="22"/>
      <c r="L37" s="22"/>
      <c r="M37" s="22"/>
      <c r="N37" s="22"/>
      <c r="O37" s="22"/>
      <c r="P37" s="22"/>
    </row>
    <row r="38" spans="1:16" ht="39" customHeight="1" x14ac:dyDescent="0.15">
      <c r="A38" s="22"/>
      <c r="B38" s="35"/>
      <c r="C38" s="1209" t="s">
        <v>563</v>
      </c>
      <c r="D38" s="1210"/>
      <c r="E38" s="1211"/>
      <c r="F38" s="36">
        <v>1.43</v>
      </c>
      <c r="G38" s="37">
        <v>1.9</v>
      </c>
      <c r="H38" s="37">
        <v>0.99</v>
      </c>
      <c r="I38" s="37">
        <v>0.63</v>
      </c>
      <c r="J38" s="38">
        <v>0.16</v>
      </c>
      <c r="K38" s="22"/>
      <c r="L38" s="22"/>
      <c r="M38" s="22"/>
      <c r="N38" s="22"/>
      <c r="O38" s="22"/>
      <c r="P38" s="22"/>
    </row>
    <row r="39" spans="1:16" ht="39" customHeight="1" x14ac:dyDescent="0.15">
      <c r="A39" s="22"/>
      <c r="B39" s="35"/>
      <c r="C39" s="1209" t="s">
        <v>564</v>
      </c>
      <c r="D39" s="1210"/>
      <c r="E39" s="1211"/>
      <c r="F39" s="36">
        <v>7.0000000000000007E-2</v>
      </c>
      <c r="G39" s="37">
        <v>0.06</v>
      </c>
      <c r="H39" s="37">
        <v>0.04</v>
      </c>
      <c r="I39" s="37">
        <v>0.03</v>
      </c>
      <c r="J39" s="38">
        <v>0.03</v>
      </c>
      <c r="K39" s="22"/>
      <c r="L39" s="22"/>
      <c r="M39" s="22"/>
      <c r="N39" s="22"/>
      <c r="O39" s="22"/>
      <c r="P39" s="22"/>
    </row>
    <row r="40" spans="1:16" ht="39" customHeight="1" x14ac:dyDescent="0.15">
      <c r="A40" s="22"/>
      <c r="B40" s="35"/>
      <c r="C40" s="1209" t="s">
        <v>565</v>
      </c>
      <c r="D40" s="1210"/>
      <c r="E40" s="1211"/>
      <c r="F40" s="36">
        <v>0</v>
      </c>
      <c r="G40" s="37">
        <v>0</v>
      </c>
      <c r="H40" s="37">
        <v>0</v>
      </c>
      <c r="I40" s="37">
        <v>0</v>
      </c>
      <c r="J40" s="38">
        <v>0</v>
      </c>
      <c r="K40" s="22"/>
      <c r="L40" s="22"/>
      <c r="M40" s="22"/>
      <c r="N40" s="22"/>
      <c r="O40" s="22"/>
      <c r="P40" s="22"/>
    </row>
    <row r="41" spans="1:16" ht="39" customHeight="1" x14ac:dyDescent="0.15">
      <c r="A41" s="22"/>
      <c r="B41" s="35"/>
      <c r="C41" s="1209"/>
      <c r="D41" s="1210"/>
      <c r="E41" s="1211"/>
      <c r="F41" s="36"/>
      <c r="G41" s="37"/>
      <c r="H41" s="37"/>
      <c r="I41" s="37"/>
      <c r="J41" s="38"/>
      <c r="K41" s="22"/>
      <c r="L41" s="22"/>
      <c r="M41" s="22"/>
      <c r="N41" s="22"/>
      <c r="O41" s="22"/>
      <c r="P41" s="22"/>
    </row>
    <row r="42" spans="1:16" ht="39" customHeight="1" x14ac:dyDescent="0.15">
      <c r="A42" s="22"/>
      <c r="B42" s="39"/>
      <c r="C42" s="1209" t="s">
        <v>566</v>
      </c>
      <c r="D42" s="1210"/>
      <c r="E42" s="1211"/>
      <c r="F42" s="36" t="s">
        <v>507</v>
      </c>
      <c r="G42" s="37" t="s">
        <v>507</v>
      </c>
      <c r="H42" s="37" t="s">
        <v>507</v>
      </c>
      <c r="I42" s="37" t="s">
        <v>507</v>
      </c>
      <c r="J42" s="38" t="s">
        <v>507</v>
      </c>
      <c r="K42" s="22"/>
      <c r="L42" s="22"/>
      <c r="M42" s="22"/>
      <c r="N42" s="22"/>
      <c r="O42" s="22"/>
      <c r="P42" s="22"/>
    </row>
    <row r="43" spans="1:16" ht="39" customHeight="1" thickBot="1" x14ac:dyDescent="0.2">
      <c r="A43" s="22"/>
      <c r="B43" s="40"/>
      <c r="C43" s="1212" t="s">
        <v>567</v>
      </c>
      <c r="D43" s="1213"/>
      <c r="E43" s="1214"/>
      <c r="F43" s="41" t="s">
        <v>507</v>
      </c>
      <c r="G43" s="42" t="s">
        <v>507</v>
      </c>
      <c r="H43" s="42" t="s">
        <v>507</v>
      </c>
      <c r="I43" s="42" t="s">
        <v>507</v>
      </c>
      <c r="J43" s="43" t="s">
        <v>507</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95pmQDqVcYYpivTxCMMXrMOqQobdVXmClKcq5h435pv/WNBnsyeFHqthLT1hcOeM2bj9+0uK4NQ9bNR755neJA==" saltValue="/NRXC7vx7YRo1j0xfvwhK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topLeftCell="I52"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549</v>
      </c>
      <c r="L44" s="56" t="s">
        <v>550</v>
      </c>
      <c r="M44" s="56" t="s">
        <v>551</v>
      </c>
      <c r="N44" s="56" t="s">
        <v>552</v>
      </c>
      <c r="O44" s="57" t="s">
        <v>553</v>
      </c>
      <c r="P44" s="48"/>
      <c r="Q44" s="48"/>
      <c r="R44" s="48"/>
      <c r="S44" s="48"/>
      <c r="T44" s="48"/>
      <c r="U44" s="48"/>
    </row>
    <row r="45" spans="1:21" ht="30.75" customHeight="1" x14ac:dyDescent="0.15">
      <c r="A45" s="48"/>
      <c r="B45" s="1217" t="s">
        <v>11</v>
      </c>
      <c r="C45" s="1218"/>
      <c r="D45" s="58"/>
      <c r="E45" s="1223" t="s">
        <v>12</v>
      </c>
      <c r="F45" s="1223"/>
      <c r="G45" s="1223"/>
      <c r="H45" s="1223"/>
      <c r="I45" s="1223"/>
      <c r="J45" s="1224"/>
      <c r="K45" s="59">
        <v>760</v>
      </c>
      <c r="L45" s="60">
        <v>768</v>
      </c>
      <c r="M45" s="60">
        <v>785</v>
      </c>
      <c r="N45" s="60">
        <v>771</v>
      </c>
      <c r="O45" s="61">
        <v>760</v>
      </c>
      <c r="P45" s="48"/>
      <c r="Q45" s="48"/>
      <c r="R45" s="48"/>
      <c r="S45" s="48"/>
      <c r="T45" s="48"/>
      <c r="U45" s="48"/>
    </row>
    <row r="46" spans="1:21" ht="30.75" customHeight="1" x14ac:dyDescent="0.15">
      <c r="A46" s="48"/>
      <c r="B46" s="1219"/>
      <c r="C46" s="1220"/>
      <c r="D46" s="62"/>
      <c r="E46" s="1225" t="s">
        <v>13</v>
      </c>
      <c r="F46" s="1225"/>
      <c r="G46" s="1225"/>
      <c r="H46" s="1225"/>
      <c r="I46" s="1225"/>
      <c r="J46" s="1226"/>
      <c r="K46" s="63" t="s">
        <v>507</v>
      </c>
      <c r="L46" s="64" t="s">
        <v>507</v>
      </c>
      <c r="M46" s="64" t="s">
        <v>507</v>
      </c>
      <c r="N46" s="64" t="s">
        <v>507</v>
      </c>
      <c r="O46" s="65" t="s">
        <v>507</v>
      </c>
      <c r="P46" s="48"/>
      <c r="Q46" s="48"/>
      <c r="R46" s="48"/>
      <c r="S46" s="48"/>
      <c r="T46" s="48"/>
      <c r="U46" s="48"/>
    </row>
    <row r="47" spans="1:21" ht="30.75" customHeight="1" x14ac:dyDescent="0.15">
      <c r="A47" s="48"/>
      <c r="B47" s="1219"/>
      <c r="C47" s="1220"/>
      <c r="D47" s="62"/>
      <c r="E47" s="1225" t="s">
        <v>14</v>
      </c>
      <c r="F47" s="1225"/>
      <c r="G47" s="1225"/>
      <c r="H47" s="1225"/>
      <c r="I47" s="1225"/>
      <c r="J47" s="1226"/>
      <c r="K47" s="63" t="s">
        <v>507</v>
      </c>
      <c r="L47" s="64" t="s">
        <v>507</v>
      </c>
      <c r="M47" s="64" t="s">
        <v>507</v>
      </c>
      <c r="N47" s="64" t="s">
        <v>507</v>
      </c>
      <c r="O47" s="65" t="s">
        <v>507</v>
      </c>
      <c r="P47" s="48"/>
      <c r="Q47" s="48"/>
      <c r="R47" s="48"/>
      <c r="S47" s="48"/>
      <c r="T47" s="48"/>
      <c r="U47" s="48"/>
    </row>
    <row r="48" spans="1:21" ht="30.75" customHeight="1" x14ac:dyDescent="0.15">
      <c r="A48" s="48"/>
      <c r="B48" s="1219"/>
      <c r="C48" s="1220"/>
      <c r="D48" s="62"/>
      <c r="E48" s="1225" t="s">
        <v>15</v>
      </c>
      <c r="F48" s="1225"/>
      <c r="G48" s="1225"/>
      <c r="H48" s="1225"/>
      <c r="I48" s="1225"/>
      <c r="J48" s="1226"/>
      <c r="K48" s="63">
        <v>154</v>
      </c>
      <c r="L48" s="64">
        <v>128</v>
      </c>
      <c r="M48" s="64">
        <v>135</v>
      </c>
      <c r="N48" s="64">
        <v>129</v>
      </c>
      <c r="O48" s="65">
        <v>123</v>
      </c>
      <c r="P48" s="48"/>
      <c r="Q48" s="48"/>
      <c r="R48" s="48"/>
      <c r="S48" s="48"/>
      <c r="T48" s="48"/>
      <c r="U48" s="48"/>
    </row>
    <row r="49" spans="1:21" ht="30.75" customHeight="1" x14ac:dyDescent="0.15">
      <c r="A49" s="48"/>
      <c r="B49" s="1219"/>
      <c r="C49" s="1220"/>
      <c r="D49" s="62"/>
      <c r="E49" s="1225" t="s">
        <v>16</v>
      </c>
      <c r="F49" s="1225"/>
      <c r="G49" s="1225"/>
      <c r="H49" s="1225"/>
      <c r="I49" s="1225"/>
      <c r="J49" s="1226"/>
      <c r="K49" s="63">
        <v>67</v>
      </c>
      <c r="L49" s="64">
        <v>10</v>
      </c>
      <c r="M49" s="64">
        <v>10</v>
      </c>
      <c r="N49" s="64">
        <v>10</v>
      </c>
      <c r="O49" s="65">
        <v>8</v>
      </c>
      <c r="P49" s="48"/>
      <c r="Q49" s="48"/>
      <c r="R49" s="48"/>
      <c r="S49" s="48"/>
      <c r="T49" s="48"/>
      <c r="U49" s="48"/>
    </row>
    <row r="50" spans="1:21" ht="30.75" customHeight="1" x14ac:dyDescent="0.15">
      <c r="A50" s="48"/>
      <c r="B50" s="1219"/>
      <c r="C50" s="1220"/>
      <c r="D50" s="62"/>
      <c r="E50" s="1225" t="s">
        <v>17</v>
      </c>
      <c r="F50" s="1225"/>
      <c r="G50" s="1225"/>
      <c r="H50" s="1225"/>
      <c r="I50" s="1225"/>
      <c r="J50" s="1226"/>
      <c r="K50" s="63">
        <v>2</v>
      </c>
      <c r="L50" s="64">
        <v>1</v>
      </c>
      <c r="M50" s="64">
        <v>1</v>
      </c>
      <c r="N50" s="64">
        <v>1</v>
      </c>
      <c r="O50" s="65">
        <v>1</v>
      </c>
      <c r="P50" s="48"/>
      <c r="Q50" s="48"/>
      <c r="R50" s="48"/>
      <c r="S50" s="48"/>
      <c r="T50" s="48"/>
      <c r="U50" s="48"/>
    </row>
    <row r="51" spans="1:21" ht="30.75" customHeight="1" x14ac:dyDescent="0.15">
      <c r="A51" s="48"/>
      <c r="B51" s="1221"/>
      <c r="C51" s="1222"/>
      <c r="D51" s="66"/>
      <c r="E51" s="1225" t="s">
        <v>18</v>
      </c>
      <c r="F51" s="1225"/>
      <c r="G51" s="1225"/>
      <c r="H51" s="1225"/>
      <c r="I51" s="1225"/>
      <c r="J51" s="1226"/>
      <c r="K51" s="63" t="s">
        <v>507</v>
      </c>
      <c r="L51" s="64" t="s">
        <v>507</v>
      </c>
      <c r="M51" s="64" t="s">
        <v>507</v>
      </c>
      <c r="N51" s="64" t="s">
        <v>507</v>
      </c>
      <c r="O51" s="65" t="s">
        <v>507</v>
      </c>
      <c r="P51" s="48"/>
      <c r="Q51" s="48"/>
      <c r="R51" s="48"/>
      <c r="S51" s="48"/>
      <c r="T51" s="48"/>
      <c r="U51" s="48"/>
    </row>
    <row r="52" spans="1:21" ht="30.75" customHeight="1" x14ac:dyDescent="0.15">
      <c r="A52" s="48"/>
      <c r="B52" s="1227" t="s">
        <v>19</v>
      </c>
      <c r="C52" s="1228"/>
      <c r="D52" s="66"/>
      <c r="E52" s="1225" t="s">
        <v>20</v>
      </c>
      <c r="F52" s="1225"/>
      <c r="G52" s="1225"/>
      <c r="H52" s="1225"/>
      <c r="I52" s="1225"/>
      <c r="J52" s="1226"/>
      <c r="K52" s="63">
        <v>755</v>
      </c>
      <c r="L52" s="64">
        <v>729</v>
      </c>
      <c r="M52" s="64">
        <v>732</v>
      </c>
      <c r="N52" s="64">
        <v>698</v>
      </c>
      <c r="O52" s="65">
        <v>677</v>
      </c>
      <c r="P52" s="48"/>
      <c r="Q52" s="48"/>
      <c r="R52" s="48"/>
      <c r="S52" s="48"/>
      <c r="T52" s="48"/>
      <c r="U52" s="48"/>
    </row>
    <row r="53" spans="1:21" ht="30.75" customHeight="1" thickBot="1" x14ac:dyDescent="0.2">
      <c r="A53" s="48"/>
      <c r="B53" s="1229" t="s">
        <v>21</v>
      </c>
      <c r="C53" s="1230"/>
      <c r="D53" s="67"/>
      <c r="E53" s="1231" t="s">
        <v>22</v>
      </c>
      <c r="F53" s="1231"/>
      <c r="G53" s="1231"/>
      <c r="H53" s="1231"/>
      <c r="I53" s="1231"/>
      <c r="J53" s="1232"/>
      <c r="K53" s="68">
        <v>228</v>
      </c>
      <c r="L53" s="69">
        <v>178</v>
      </c>
      <c r="M53" s="69">
        <v>199</v>
      </c>
      <c r="N53" s="69">
        <v>213</v>
      </c>
      <c r="O53" s="70">
        <v>215</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568</v>
      </c>
      <c r="P55" s="48"/>
      <c r="Q55" s="48"/>
      <c r="R55" s="48"/>
      <c r="S55" s="48"/>
      <c r="T55" s="48"/>
      <c r="U55" s="48"/>
    </row>
    <row r="56" spans="1:21" ht="31.5" customHeight="1" thickBot="1" x14ac:dyDescent="0.2">
      <c r="A56" s="48"/>
      <c r="B56" s="76"/>
      <c r="C56" s="77"/>
      <c r="D56" s="77"/>
      <c r="E56" s="78"/>
      <c r="F56" s="78"/>
      <c r="G56" s="78"/>
      <c r="H56" s="78"/>
      <c r="I56" s="78"/>
      <c r="J56" s="79" t="s">
        <v>2</v>
      </c>
      <c r="K56" s="80" t="s">
        <v>569</v>
      </c>
      <c r="L56" s="81" t="s">
        <v>570</v>
      </c>
      <c r="M56" s="81" t="s">
        <v>571</v>
      </c>
      <c r="N56" s="81" t="s">
        <v>572</v>
      </c>
      <c r="O56" s="82" t="s">
        <v>573</v>
      </c>
      <c r="P56" s="48"/>
      <c r="Q56" s="48"/>
      <c r="R56" s="48"/>
      <c r="S56" s="48"/>
      <c r="T56" s="48"/>
      <c r="U56" s="48"/>
    </row>
    <row r="57" spans="1:21" ht="31.5" customHeight="1" x14ac:dyDescent="0.15">
      <c r="B57" s="1233" t="s">
        <v>25</v>
      </c>
      <c r="C57" s="1234"/>
      <c r="D57" s="1237" t="s">
        <v>26</v>
      </c>
      <c r="E57" s="1238"/>
      <c r="F57" s="1238"/>
      <c r="G57" s="1238"/>
      <c r="H57" s="1238"/>
      <c r="I57" s="1238"/>
      <c r="J57" s="1239"/>
      <c r="K57" s="83"/>
      <c r="L57" s="84"/>
      <c r="M57" s="84"/>
      <c r="N57" s="84"/>
      <c r="O57" s="85"/>
    </row>
    <row r="58" spans="1:21" ht="31.5" customHeight="1" thickBot="1" x14ac:dyDescent="0.2">
      <c r="B58" s="1235"/>
      <c r="C58" s="1236"/>
      <c r="D58" s="1240" t="s">
        <v>27</v>
      </c>
      <c r="E58" s="1241"/>
      <c r="F58" s="1241"/>
      <c r="G58" s="1241"/>
      <c r="H58" s="1241"/>
      <c r="I58" s="1241"/>
      <c r="J58" s="1242"/>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A9zMvz/QpNtP0/Ple6O4mAKdNzzQOOCjEnndJ99ouvrU/ntGmqUgL37S11AwstLe6RsX/p9xx+KH5OiazOqsWw==" saltValue="ebZZTfRpQc0tq4fGz+nng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topLeftCell="H4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549</v>
      </c>
      <c r="J40" s="100" t="s">
        <v>550</v>
      </c>
      <c r="K40" s="100" t="s">
        <v>551</v>
      </c>
      <c r="L40" s="100" t="s">
        <v>552</v>
      </c>
      <c r="M40" s="101" t="s">
        <v>553</v>
      </c>
    </row>
    <row r="41" spans="2:13" ht="27.75" customHeight="1" x14ac:dyDescent="0.15">
      <c r="B41" s="1243" t="s">
        <v>30</v>
      </c>
      <c r="C41" s="1244"/>
      <c r="D41" s="102"/>
      <c r="E41" s="1249" t="s">
        <v>31</v>
      </c>
      <c r="F41" s="1249"/>
      <c r="G41" s="1249"/>
      <c r="H41" s="1250"/>
      <c r="I41" s="103">
        <v>6603</v>
      </c>
      <c r="J41" s="104">
        <v>6208</v>
      </c>
      <c r="K41" s="104">
        <v>5804</v>
      </c>
      <c r="L41" s="104">
        <v>5806</v>
      </c>
      <c r="M41" s="105">
        <v>6032</v>
      </c>
    </row>
    <row r="42" spans="2:13" ht="27.75" customHeight="1" x14ac:dyDescent="0.15">
      <c r="B42" s="1245"/>
      <c r="C42" s="1246"/>
      <c r="D42" s="106"/>
      <c r="E42" s="1251" t="s">
        <v>32</v>
      </c>
      <c r="F42" s="1251"/>
      <c r="G42" s="1251"/>
      <c r="H42" s="1252"/>
      <c r="I42" s="107" t="s">
        <v>507</v>
      </c>
      <c r="J42" s="108" t="s">
        <v>507</v>
      </c>
      <c r="K42" s="108" t="s">
        <v>507</v>
      </c>
      <c r="L42" s="108" t="s">
        <v>507</v>
      </c>
      <c r="M42" s="109" t="s">
        <v>507</v>
      </c>
    </row>
    <row r="43" spans="2:13" ht="27.75" customHeight="1" x14ac:dyDescent="0.15">
      <c r="B43" s="1245"/>
      <c r="C43" s="1246"/>
      <c r="D43" s="106"/>
      <c r="E43" s="1251" t="s">
        <v>33</v>
      </c>
      <c r="F43" s="1251"/>
      <c r="G43" s="1251"/>
      <c r="H43" s="1252"/>
      <c r="I43" s="107">
        <v>1547</v>
      </c>
      <c r="J43" s="108">
        <v>1437</v>
      </c>
      <c r="K43" s="108">
        <v>1312</v>
      </c>
      <c r="L43" s="108">
        <v>1211</v>
      </c>
      <c r="M43" s="109">
        <v>1091</v>
      </c>
    </row>
    <row r="44" spans="2:13" ht="27.75" customHeight="1" x14ac:dyDescent="0.15">
      <c r="B44" s="1245"/>
      <c r="C44" s="1246"/>
      <c r="D44" s="106"/>
      <c r="E44" s="1251" t="s">
        <v>34</v>
      </c>
      <c r="F44" s="1251"/>
      <c r="G44" s="1251"/>
      <c r="H44" s="1252"/>
      <c r="I44" s="107">
        <v>84</v>
      </c>
      <c r="J44" s="108">
        <v>41</v>
      </c>
      <c r="K44" s="108">
        <v>33</v>
      </c>
      <c r="L44" s="108">
        <v>25</v>
      </c>
      <c r="M44" s="109">
        <v>17</v>
      </c>
    </row>
    <row r="45" spans="2:13" ht="27.75" customHeight="1" x14ac:dyDescent="0.15">
      <c r="B45" s="1245"/>
      <c r="C45" s="1246"/>
      <c r="D45" s="106"/>
      <c r="E45" s="1251" t="s">
        <v>35</v>
      </c>
      <c r="F45" s="1251"/>
      <c r="G45" s="1251"/>
      <c r="H45" s="1252"/>
      <c r="I45" s="107">
        <v>370</v>
      </c>
      <c r="J45" s="108">
        <v>348</v>
      </c>
      <c r="K45" s="108">
        <v>334</v>
      </c>
      <c r="L45" s="108">
        <v>289</v>
      </c>
      <c r="M45" s="109">
        <v>237</v>
      </c>
    </row>
    <row r="46" spans="2:13" ht="27.75" customHeight="1" x14ac:dyDescent="0.15">
      <c r="B46" s="1245"/>
      <c r="C46" s="1246"/>
      <c r="D46" s="110"/>
      <c r="E46" s="1251" t="s">
        <v>36</v>
      </c>
      <c r="F46" s="1251"/>
      <c r="G46" s="1251"/>
      <c r="H46" s="1252"/>
      <c r="I46" s="107" t="s">
        <v>507</v>
      </c>
      <c r="J46" s="108" t="s">
        <v>507</v>
      </c>
      <c r="K46" s="108" t="s">
        <v>507</v>
      </c>
      <c r="L46" s="108" t="s">
        <v>507</v>
      </c>
      <c r="M46" s="109" t="s">
        <v>507</v>
      </c>
    </row>
    <row r="47" spans="2:13" ht="27.75" customHeight="1" x14ac:dyDescent="0.15">
      <c r="B47" s="1245"/>
      <c r="C47" s="1246"/>
      <c r="D47" s="111"/>
      <c r="E47" s="1253" t="s">
        <v>37</v>
      </c>
      <c r="F47" s="1254"/>
      <c r="G47" s="1254"/>
      <c r="H47" s="1255"/>
      <c r="I47" s="107" t="s">
        <v>507</v>
      </c>
      <c r="J47" s="108" t="s">
        <v>507</v>
      </c>
      <c r="K47" s="108" t="s">
        <v>507</v>
      </c>
      <c r="L47" s="108" t="s">
        <v>507</v>
      </c>
      <c r="M47" s="109" t="s">
        <v>507</v>
      </c>
    </row>
    <row r="48" spans="2:13" ht="27.75" customHeight="1" x14ac:dyDescent="0.15">
      <c r="B48" s="1245"/>
      <c r="C48" s="1246"/>
      <c r="D48" s="106"/>
      <c r="E48" s="1251" t="s">
        <v>38</v>
      </c>
      <c r="F48" s="1251"/>
      <c r="G48" s="1251"/>
      <c r="H48" s="1252"/>
      <c r="I48" s="107" t="s">
        <v>507</v>
      </c>
      <c r="J48" s="108" t="s">
        <v>507</v>
      </c>
      <c r="K48" s="108" t="s">
        <v>507</v>
      </c>
      <c r="L48" s="108" t="s">
        <v>507</v>
      </c>
      <c r="M48" s="109" t="s">
        <v>507</v>
      </c>
    </row>
    <row r="49" spans="2:13" ht="27.75" customHeight="1" x14ac:dyDescent="0.15">
      <c r="B49" s="1247"/>
      <c r="C49" s="1248"/>
      <c r="D49" s="106"/>
      <c r="E49" s="1251" t="s">
        <v>39</v>
      </c>
      <c r="F49" s="1251"/>
      <c r="G49" s="1251"/>
      <c r="H49" s="1252"/>
      <c r="I49" s="107" t="s">
        <v>507</v>
      </c>
      <c r="J49" s="108" t="s">
        <v>507</v>
      </c>
      <c r="K49" s="108" t="s">
        <v>507</v>
      </c>
      <c r="L49" s="108" t="s">
        <v>507</v>
      </c>
      <c r="M49" s="109" t="s">
        <v>507</v>
      </c>
    </row>
    <row r="50" spans="2:13" ht="27.75" customHeight="1" x14ac:dyDescent="0.15">
      <c r="B50" s="1256" t="s">
        <v>40</v>
      </c>
      <c r="C50" s="1257"/>
      <c r="D50" s="112"/>
      <c r="E50" s="1251" t="s">
        <v>41</v>
      </c>
      <c r="F50" s="1251"/>
      <c r="G50" s="1251"/>
      <c r="H50" s="1252"/>
      <c r="I50" s="107">
        <v>2153</v>
      </c>
      <c r="J50" s="108">
        <v>2055</v>
      </c>
      <c r="K50" s="108">
        <v>1770</v>
      </c>
      <c r="L50" s="108">
        <v>1756</v>
      </c>
      <c r="M50" s="109">
        <v>1797</v>
      </c>
    </row>
    <row r="51" spans="2:13" ht="27.75" customHeight="1" x14ac:dyDescent="0.15">
      <c r="B51" s="1245"/>
      <c r="C51" s="1246"/>
      <c r="D51" s="106"/>
      <c r="E51" s="1251" t="s">
        <v>42</v>
      </c>
      <c r="F51" s="1251"/>
      <c r="G51" s="1251"/>
      <c r="H51" s="1252"/>
      <c r="I51" s="107">
        <v>551</v>
      </c>
      <c r="J51" s="108">
        <v>511</v>
      </c>
      <c r="K51" s="108">
        <v>469</v>
      </c>
      <c r="L51" s="108">
        <v>430</v>
      </c>
      <c r="M51" s="109">
        <v>398</v>
      </c>
    </row>
    <row r="52" spans="2:13" ht="27.75" customHeight="1" x14ac:dyDescent="0.15">
      <c r="B52" s="1247"/>
      <c r="C52" s="1248"/>
      <c r="D52" s="106"/>
      <c r="E52" s="1251" t="s">
        <v>43</v>
      </c>
      <c r="F52" s="1251"/>
      <c r="G52" s="1251"/>
      <c r="H52" s="1252"/>
      <c r="I52" s="107">
        <v>5725</v>
      </c>
      <c r="J52" s="108">
        <v>5388</v>
      </c>
      <c r="K52" s="108">
        <v>5031</v>
      </c>
      <c r="L52" s="108">
        <v>4979</v>
      </c>
      <c r="M52" s="109">
        <v>4983</v>
      </c>
    </row>
    <row r="53" spans="2:13" ht="27.75" customHeight="1" thickBot="1" x14ac:dyDescent="0.2">
      <c r="B53" s="1258" t="s">
        <v>44</v>
      </c>
      <c r="C53" s="1259"/>
      <c r="D53" s="113"/>
      <c r="E53" s="1260" t="s">
        <v>45</v>
      </c>
      <c r="F53" s="1260"/>
      <c r="G53" s="1260"/>
      <c r="H53" s="1261"/>
      <c r="I53" s="114">
        <v>174</v>
      </c>
      <c r="J53" s="115">
        <v>80</v>
      </c>
      <c r="K53" s="115">
        <v>214</v>
      </c>
      <c r="L53" s="115">
        <v>165</v>
      </c>
      <c r="M53" s="116">
        <v>198</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30TxKg0zIY2q4+5Cyfo2ymCGf6ebaHKrpYlkg/d3uNUC7f0OLhsELskENhAZ5/lsPO7bSjLV4JGK4Cqv7YoJ5Q==" saltValue="Dy7eEZ2CveFnZRzEkOSB3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topLeftCell="A49" zoomScale="70" zoomScaleNormal="70" zoomScaleSheetLayoutView="100" workbookViewId="0">
      <selection activeCell="G61" sqref="G61"/>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551</v>
      </c>
      <c r="G54" s="125" t="s">
        <v>552</v>
      </c>
      <c r="H54" s="126" t="s">
        <v>553</v>
      </c>
    </row>
    <row r="55" spans="2:8" ht="52.5" customHeight="1" x14ac:dyDescent="0.15">
      <c r="B55" s="127"/>
      <c r="C55" s="1270" t="s">
        <v>48</v>
      </c>
      <c r="D55" s="1270"/>
      <c r="E55" s="1271"/>
      <c r="F55" s="128">
        <v>639</v>
      </c>
      <c r="G55" s="128">
        <v>547</v>
      </c>
      <c r="H55" s="129">
        <v>551</v>
      </c>
    </row>
    <row r="56" spans="2:8" ht="52.5" customHeight="1" x14ac:dyDescent="0.15">
      <c r="B56" s="130"/>
      <c r="C56" s="1272" t="s">
        <v>49</v>
      </c>
      <c r="D56" s="1272"/>
      <c r="E56" s="1273"/>
      <c r="F56" s="131">
        <v>389</v>
      </c>
      <c r="G56" s="131">
        <v>385</v>
      </c>
      <c r="H56" s="132">
        <v>280</v>
      </c>
    </row>
    <row r="57" spans="2:8" ht="53.25" customHeight="1" x14ac:dyDescent="0.15">
      <c r="B57" s="130"/>
      <c r="C57" s="1274" t="s">
        <v>50</v>
      </c>
      <c r="D57" s="1274"/>
      <c r="E57" s="1275"/>
      <c r="F57" s="133">
        <v>742</v>
      </c>
      <c r="G57" s="133">
        <v>825</v>
      </c>
      <c r="H57" s="134">
        <v>966</v>
      </c>
    </row>
    <row r="58" spans="2:8" ht="45.75" customHeight="1" x14ac:dyDescent="0.15">
      <c r="B58" s="135"/>
      <c r="C58" s="1262" t="s">
        <v>574</v>
      </c>
      <c r="D58" s="1263"/>
      <c r="E58" s="1264"/>
      <c r="F58" s="136">
        <v>414</v>
      </c>
      <c r="G58" s="136">
        <v>488</v>
      </c>
      <c r="H58" s="137">
        <v>618</v>
      </c>
    </row>
    <row r="59" spans="2:8" ht="45.75" customHeight="1" x14ac:dyDescent="0.15">
      <c r="B59" s="135"/>
      <c r="C59" s="1262" t="s">
        <v>575</v>
      </c>
      <c r="D59" s="1263"/>
      <c r="E59" s="1264"/>
      <c r="F59" s="136">
        <v>328</v>
      </c>
      <c r="G59" s="136">
        <v>334</v>
      </c>
      <c r="H59" s="137">
        <v>340</v>
      </c>
    </row>
    <row r="60" spans="2:8" ht="45.75" customHeight="1" x14ac:dyDescent="0.15">
      <c r="B60" s="135"/>
      <c r="C60" s="1262" t="s">
        <v>576</v>
      </c>
      <c r="D60" s="1263"/>
      <c r="E60" s="1264"/>
      <c r="F60" s="136">
        <v>0</v>
      </c>
      <c r="G60" s="136">
        <v>3</v>
      </c>
      <c r="H60" s="137">
        <v>8</v>
      </c>
    </row>
    <row r="61" spans="2:8" ht="45.75" customHeight="1" x14ac:dyDescent="0.15">
      <c r="B61" s="135"/>
      <c r="C61" s="1262"/>
      <c r="D61" s="1263"/>
      <c r="E61" s="1264"/>
      <c r="F61" s="136"/>
      <c r="G61" s="136"/>
      <c r="H61" s="137"/>
    </row>
    <row r="62" spans="2:8" ht="45.75" customHeight="1" thickBot="1" x14ac:dyDescent="0.2">
      <c r="B62" s="138"/>
      <c r="C62" s="1265"/>
      <c r="D62" s="1266"/>
      <c r="E62" s="1267"/>
      <c r="F62" s="139"/>
      <c r="G62" s="139"/>
      <c r="H62" s="140"/>
    </row>
    <row r="63" spans="2:8" ht="52.5" customHeight="1" thickBot="1" x14ac:dyDescent="0.2">
      <c r="B63" s="141"/>
      <c r="C63" s="1268" t="s">
        <v>51</v>
      </c>
      <c r="D63" s="1268"/>
      <c r="E63" s="1269"/>
      <c r="F63" s="142">
        <v>1770</v>
      </c>
      <c r="G63" s="142">
        <v>1757</v>
      </c>
      <c r="H63" s="143">
        <v>1797</v>
      </c>
    </row>
    <row r="64" spans="2:8" ht="15" customHeight="1" x14ac:dyDescent="0.15"/>
  </sheetData>
  <sheetProtection algorithmName="SHA-512" hashValue="98t+6g6DO1de7qgv0V4JAODFNUXWSWxWMaVg+sJrpbIKtNbK07EUGXrxA2LJoorD5zwdFqqs8sHts7vroMq7Gg==" saltValue="3mEc6fMQt02AAxKJbMHhM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10ACA7-C015-416B-BD5E-9090D82D93CC}">
  <sheetPr>
    <pageSetUpPr fitToPage="1"/>
  </sheetPr>
  <dimension ref="A1:WZM160"/>
  <sheetViews>
    <sheetView showGridLines="0" topLeftCell="A43" zoomScaleNormal="100" zoomScaleSheetLayoutView="55" workbookViewId="0">
      <selection activeCell="AU83" sqref="AU83"/>
    </sheetView>
  </sheetViews>
  <sheetFormatPr defaultColWidth="0" defaultRowHeight="13.5" customHeight="1" zeroHeight="1" x14ac:dyDescent="0.15"/>
  <cols>
    <col min="1" max="1" width="6.375" style="1278" customWidth="1"/>
    <col min="2" max="107" width="2.5" style="1278" customWidth="1"/>
    <col min="108" max="108" width="6.125" style="1286" customWidth="1"/>
    <col min="109" max="109" width="5.875" style="1285" customWidth="1"/>
    <col min="110" max="110" width="19.125" style="1278" hidden="1"/>
    <col min="111" max="115" width="12.625" style="1278" hidden="1"/>
    <col min="116" max="349" width="8.625" style="1278" hidden="1"/>
    <col min="350" max="355" width="14.875" style="1278" hidden="1"/>
    <col min="356" max="357" width="15.875" style="1278" hidden="1"/>
    <col min="358" max="363" width="16.125" style="1278" hidden="1"/>
    <col min="364" max="364" width="6.125" style="1278" hidden="1"/>
    <col min="365" max="365" width="3" style="1278" hidden="1"/>
    <col min="366" max="605" width="8.625" style="1278" hidden="1"/>
    <col min="606" max="611" width="14.875" style="1278" hidden="1"/>
    <col min="612" max="613" width="15.875" style="1278" hidden="1"/>
    <col min="614" max="619" width="16.125" style="1278" hidden="1"/>
    <col min="620" max="620" width="6.125" style="1278" hidden="1"/>
    <col min="621" max="621" width="3" style="1278" hidden="1"/>
    <col min="622" max="861" width="8.625" style="1278" hidden="1"/>
    <col min="862" max="867" width="14.875" style="1278" hidden="1"/>
    <col min="868" max="869" width="15.875" style="1278" hidden="1"/>
    <col min="870" max="875" width="16.125" style="1278" hidden="1"/>
    <col min="876" max="876" width="6.125" style="1278" hidden="1"/>
    <col min="877" max="877" width="3" style="1278" hidden="1"/>
    <col min="878" max="1117" width="8.625" style="1278" hidden="1"/>
    <col min="1118" max="1123" width="14.875" style="1278" hidden="1"/>
    <col min="1124" max="1125" width="15.875" style="1278" hidden="1"/>
    <col min="1126" max="1131" width="16.125" style="1278" hidden="1"/>
    <col min="1132" max="1132" width="6.125" style="1278" hidden="1"/>
    <col min="1133" max="1133" width="3" style="1278" hidden="1"/>
    <col min="1134" max="1373" width="8.625" style="1278" hidden="1"/>
    <col min="1374" max="1379" width="14.875" style="1278" hidden="1"/>
    <col min="1380" max="1381" width="15.875" style="1278" hidden="1"/>
    <col min="1382" max="1387" width="16.125" style="1278" hidden="1"/>
    <col min="1388" max="1388" width="6.125" style="1278" hidden="1"/>
    <col min="1389" max="1389" width="3" style="1278" hidden="1"/>
    <col min="1390" max="1629" width="8.625" style="1278" hidden="1"/>
    <col min="1630" max="1635" width="14.875" style="1278" hidden="1"/>
    <col min="1636" max="1637" width="15.875" style="1278" hidden="1"/>
    <col min="1638" max="1643" width="16.125" style="1278" hidden="1"/>
    <col min="1644" max="1644" width="6.125" style="1278" hidden="1"/>
    <col min="1645" max="1645" width="3" style="1278" hidden="1"/>
    <col min="1646" max="1885" width="8.625" style="1278" hidden="1"/>
    <col min="1886" max="1891" width="14.875" style="1278" hidden="1"/>
    <col min="1892" max="1893" width="15.875" style="1278" hidden="1"/>
    <col min="1894" max="1899" width="16.125" style="1278" hidden="1"/>
    <col min="1900" max="1900" width="6.125" style="1278" hidden="1"/>
    <col min="1901" max="1901" width="3" style="1278" hidden="1"/>
    <col min="1902" max="2141" width="8.625" style="1278" hidden="1"/>
    <col min="2142" max="2147" width="14.875" style="1278" hidden="1"/>
    <col min="2148" max="2149" width="15.875" style="1278" hidden="1"/>
    <col min="2150" max="2155" width="16.125" style="1278" hidden="1"/>
    <col min="2156" max="2156" width="6.125" style="1278" hidden="1"/>
    <col min="2157" max="2157" width="3" style="1278" hidden="1"/>
    <col min="2158" max="2397" width="8.625" style="1278" hidden="1"/>
    <col min="2398" max="2403" width="14.875" style="1278" hidden="1"/>
    <col min="2404" max="2405" width="15.875" style="1278" hidden="1"/>
    <col min="2406" max="2411" width="16.125" style="1278" hidden="1"/>
    <col min="2412" max="2412" width="6.125" style="1278" hidden="1"/>
    <col min="2413" max="2413" width="3" style="1278" hidden="1"/>
    <col min="2414" max="2653" width="8.625" style="1278" hidden="1"/>
    <col min="2654" max="2659" width="14.875" style="1278" hidden="1"/>
    <col min="2660" max="2661" width="15.875" style="1278" hidden="1"/>
    <col min="2662" max="2667" width="16.125" style="1278" hidden="1"/>
    <col min="2668" max="2668" width="6.125" style="1278" hidden="1"/>
    <col min="2669" max="2669" width="3" style="1278" hidden="1"/>
    <col min="2670" max="2909" width="8.625" style="1278" hidden="1"/>
    <col min="2910" max="2915" width="14.875" style="1278" hidden="1"/>
    <col min="2916" max="2917" width="15.875" style="1278" hidden="1"/>
    <col min="2918" max="2923" width="16.125" style="1278" hidden="1"/>
    <col min="2924" max="2924" width="6.125" style="1278" hidden="1"/>
    <col min="2925" max="2925" width="3" style="1278" hidden="1"/>
    <col min="2926" max="3165" width="8.625" style="1278" hidden="1"/>
    <col min="3166" max="3171" width="14.875" style="1278" hidden="1"/>
    <col min="3172" max="3173" width="15.875" style="1278" hidden="1"/>
    <col min="3174" max="3179" width="16.125" style="1278" hidden="1"/>
    <col min="3180" max="3180" width="6.125" style="1278" hidden="1"/>
    <col min="3181" max="3181" width="3" style="1278" hidden="1"/>
    <col min="3182" max="3421" width="8.625" style="1278" hidden="1"/>
    <col min="3422" max="3427" width="14.875" style="1278" hidden="1"/>
    <col min="3428" max="3429" width="15.875" style="1278" hidden="1"/>
    <col min="3430" max="3435" width="16.125" style="1278" hidden="1"/>
    <col min="3436" max="3436" width="6.125" style="1278" hidden="1"/>
    <col min="3437" max="3437" width="3" style="1278" hidden="1"/>
    <col min="3438" max="3677" width="8.625" style="1278" hidden="1"/>
    <col min="3678" max="3683" width="14.875" style="1278" hidden="1"/>
    <col min="3684" max="3685" width="15.875" style="1278" hidden="1"/>
    <col min="3686" max="3691" width="16.125" style="1278" hidden="1"/>
    <col min="3692" max="3692" width="6.125" style="1278" hidden="1"/>
    <col min="3693" max="3693" width="3" style="1278" hidden="1"/>
    <col min="3694" max="3933" width="8.625" style="1278" hidden="1"/>
    <col min="3934" max="3939" width="14.875" style="1278" hidden="1"/>
    <col min="3940" max="3941" width="15.875" style="1278" hidden="1"/>
    <col min="3942" max="3947" width="16.125" style="1278" hidden="1"/>
    <col min="3948" max="3948" width="6.125" style="1278" hidden="1"/>
    <col min="3949" max="3949" width="3" style="1278" hidden="1"/>
    <col min="3950" max="4189" width="8.625" style="1278" hidden="1"/>
    <col min="4190" max="4195" width="14.875" style="1278" hidden="1"/>
    <col min="4196" max="4197" width="15.875" style="1278" hidden="1"/>
    <col min="4198" max="4203" width="16.125" style="1278" hidden="1"/>
    <col min="4204" max="4204" width="6.125" style="1278" hidden="1"/>
    <col min="4205" max="4205" width="3" style="1278" hidden="1"/>
    <col min="4206" max="4445" width="8.625" style="1278" hidden="1"/>
    <col min="4446" max="4451" width="14.875" style="1278" hidden="1"/>
    <col min="4452" max="4453" width="15.875" style="1278" hidden="1"/>
    <col min="4454" max="4459" width="16.125" style="1278" hidden="1"/>
    <col min="4460" max="4460" width="6.125" style="1278" hidden="1"/>
    <col min="4461" max="4461" width="3" style="1278" hidden="1"/>
    <col min="4462" max="4701" width="8.625" style="1278" hidden="1"/>
    <col min="4702" max="4707" width="14.875" style="1278" hidden="1"/>
    <col min="4708" max="4709" width="15.875" style="1278" hidden="1"/>
    <col min="4710" max="4715" width="16.125" style="1278" hidden="1"/>
    <col min="4716" max="4716" width="6.125" style="1278" hidden="1"/>
    <col min="4717" max="4717" width="3" style="1278" hidden="1"/>
    <col min="4718" max="4957" width="8.625" style="1278" hidden="1"/>
    <col min="4958" max="4963" width="14.875" style="1278" hidden="1"/>
    <col min="4964" max="4965" width="15.875" style="1278" hidden="1"/>
    <col min="4966" max="4971" width="16.125" style="1278" hidden="1"/>
    <col min="4972" max="4972" width="6.125" style="1278" hidden="1"/>
    <col min="4973" max="4973" width="3" style="1278" hidden="1"/>
    <col min="4974" max="5213" width="8.625" style="1278" hidden="1"/>
    <col min="5214" max="5219" width="14.875" style="1278" hidden="1"/>
    <col min="5220" max="5221" width="15.875" style="1278" hidden="1"/>
    <col min="5222" max="5227" width="16.125" style="1278" hidden="1"/>
    <col min="5228" max="5228" width="6.125" style="1278" hidden="1"/>
    <col min="5229" max="5229" width="3" style="1278" hidden="1"/>
    <col min="5230" max="5469" width="8.625" style="1278" hidden="1"/>
    <col min="5470" max="5475" width="14.875" style="1278" hidden="1"/>
    <col min="5476" max="5477" width="15.875" style="1278" hidden="1"/>
    <col min="5478" max="5483" width="16.125" style="1278" hidden="1"/>
    <col min="5484" max="5484" width="6.125" style="1278" hidden="1"/>
    <col min="5485" max="5485" width="3" style="1278" hidden="1"/>
    <col min="5486" max="5725" width="8.625" style="1278" hidden="1"/>
    <col min="5726" max="5731" width="14.875" style="1278" hidden="1"/>
    <col min="5732" max="5733" width="15.875" style="1278" hidden="1"/>
    <col min="5734" max="5739" width="16.125" style="1278" hidden="1"/>
    <col min="5740" max="5740" width="6.125" style="1278" hidden="1"/>
    <col min="5741" max="5741" width="3" style="1278" hidden="1"/>
    <col min="5742" max="5981" width="8.625" style="1278" hidden="1"/>
    <col min="5982" max="5987" width="14.875" style="1278" hidden="1"/>
    <col min="5988" max="5989" width="15.875" style="1278" hidden="1"/>
    <col min="5990" max="5995" width="16.125" style="1278" hidden="1"/>
    <col min="5996" max="5996" width="6.125" style="1278" hidden="1"/>
    <col min="5997" max="5997" width="3" style="1278" hidden="1"/>
    <col min="5998" max="6237" width="8.625" style="1278" hidden="1"/>
    <col min="6238" max="6243" width="14.875" style="1278" hidden="1"/>
    <col min="6244" max="6245" width="15.875" style="1278" hidden="1"/>
    <col min="6246" max="6251" width="16.125" style="1278" hidden="1"/>
    <col min="6252" max="6252" width="6.125" style="1278" hidden="1"/>
    <col min="6253" max="6253" width="3" style="1278" hidden="1"/>
    <col min="6254" max="6493" width="8.625" style="1278" hidden="1"/>
    <col min="6494" max="6499" width="14.875" style="1278" hidden="1"/>
    <col min="6500" max="6501" width="15.875" style="1278" hidden="1"/>
    <col min="6502" max="6507" width="16.125" style="1278" hidden="1"/>
    <col min="6508" max="6508" width="6.125" style="1278" hidden="1"/>
    <col min="6509" max="6509" width="3" style="1278" hidden="1"/>
    <col min="6510" max="6749" width="8.625" style="1278" hidden="1"/>
    <col min="6750" max="6755" width="14.875" style="1278" hidden="1"/>
    <col min="6756" max="6757" width="15.875" style="1278" hidden="1"/>
    <col min="6758" max="6763" width="16.125" style="1278" hidden="1"/>
    <col min="6764" max="6764" width="6.125" style="1278" hidden="1"/>
    <col min="6765" max="6765" width="3" style="1278" hidden="1"/>
    <col min="6766" max="7005" width="8.625" style="1278" hidden="1"/>
    <col min="7006" max="7011" width="14.875" style="1278" hidden="1"/>
    <col min="7012" max="7013" width="15.875" style="1278" hidden="1"/>
    <col min="7014" max="7019" width="16.125" style="1278" hidden="1"/>
    <col min="7020" max="7020" width="6.125" style="1278" hidden="1"/>
    <col min="7021" max="7021" width="3" style="1278" hidden="1"/>
    <col min="7022" max="7261" width="8.625" style="1278" hidden="1"/>
    <col min="7262" max="7267" width="14.875" style="1278" hidden="1"/>
    <col min="7268" max="7269" width="15.875" style="1278" hidden="1"/>
    <col min="7270" max="7275" width="16.125" style="1278" hidden="1"/>
    <col min="7276" max="7276" width="6.125" style="1278" hidden="1"/>
    <col min="7277" max="7277" width="3" style="1278" hidden="1"/>
    <col min="7278" max="7517" width="8.625" style="1278" hidden="1"/>
    <col min="7518" max="7523" width="14.875" style="1278" hidden="1"/>
    <col min="7524" max="7525" width="15.875" style="1278" hidden="1"/>
    <col min="7526" max="7531" width="16.125" style="1278" hidden="1"/>
    <col min="7532" max="7532" width="6.125" style="1278" hidden="1"/>
    <col min="7533" max="7533" width="3" style="1278" hidden="1"/>
    <col min="7534" max="7773" width="8.625" style="1278" hidden="1"/>
    <col min="7774" max="7779" width="14.875" style="1278" hidden="1"/>
    <col min="7780" max="7781" width="15.875" style="1278" hidden="1"/>
    <col min="7782" max="7787" width="16.125" style="1278" hidden="1"/>
    <col min="7788" max="7788" width="6.125" style="1278" hidden="1"/>
    <col min="7789" max="7789" width="3" style="1278" hidden="1"/>
    <col min="7790" max="8029" width="8.625" style="1278" hidden="1"/>
    <col min="8030" max="8035" width="14.875" style="1278" hidden="1"/>
    <col min="8036" max="8037" width="15.875" style="1278" hidden="1"/>
    <col min="8038" max="8043" width="16.125" style="1278" hidden="1"/>
    <col min="8044" max="8044" width="6.125" style="1278" hidden="1"/>
    <col min="8045" max="8045" width="3" style="1278" hidden="1"/>
    <col min="8046" max="8285" width="8.625" style="1278" hidden="1"/>
    <col min="8286" max="8291" width="14.875" style="1278" hidden="1"/>
    <col min="8292" max="8293" width="15.875" style="1278" hidden="1"/>
    <col min="8294" max="8299" width="16.125" style="1278" hidden="1"/>
    <col min="8300" max="8300" width="6.125" style="1278" hidden="1"/>
    <col min="8301" max="8301" width="3" style="1278" hidden="1"/>
    <col min="8302" max="8541" width="8.625" style="1278" hidden="1"/>
    <col min="8542" max="8547" width="14.875" style="1278" hidden="1"/>
    <col min="8548" max="8549" width="15.875" style="1278" hidden="1"/>
    <col min="8550" max="8555" width="16.125" style="1278" hidden="1"/>
    <col min="8556" max="8556" width="6.125" style="1278" hidden="1"/>
    <col min="8557" max="8557" width="3" style="1278" hidden="1"/>
    <col min="8558" max="8797" width="8.625" style="1278" hidden="1"/>
    <col min="8798" max="8803" width="14.875" style="1278" hidden="1"/>
    <col min="8804" max="8805" width="15.875" style="1278" hidden="1"/>
    <col min="8806" max="8811" width="16.125" style="1278" hidden="1"/>
    <col min="8812" max="8812" width="6.125" style="1278" hidden="1"/>
    <col min="8813" max="8813" width="3" style="1278" hidden="1"/>
    <col min="8814" max="9053" width="8.625" style="1278" hidden="1"/>
    <col min="9054" max="9059" width="14.875" style="1278" hidden="1"/>
    <col min="9060" max="9061" width="15.875" style="1278" hidden="1"/>
    <col min="9062" max="9067" width="16.125" style="1278" hidden="1"/>
    <col min="9068" max="9068" width="6.125" style="1278" hidden="1"/>
    <col min="9069" max="9069" width="3" style="1278" hidden="1"/>
    <col min="9070" max="9309" width="8.625" style="1278" hidden="1"/>
    <col min="9310" max="9315" width="14.875" style="1278" hidden="1"/>
    <col min="9316" max="9317" width="15.875" style="1278" hidden="1"/>
    <col min="9318" max="9323" width="16.125" style="1278" hidden="1"/>
    <col min="9324" max="9324" width="6.125" style="1278" hidden="1"/>
    <col min="9325" max="9325" width="3" style="1278" hidden="1"/>
    <col min="9326" max="9565" width="8.625" style="1278" hidden="1"/>
    <col min="9566" max="9571" width="14.875" style="1278" hidden="1"/>
    <col min="9572" max="9573" width="15.875" style="1278" hidden="1"/>
    <col min="9574" max="9579" width="16.125" style="1278" hidden="1"/>
    <col min="9580" max="9580" width="6.125" style="1278" hidden="1"/>
    <col min="9581" max="9581" width="3" style="1278" hidden="1"/>
    <col min="9582" max="9821" width="8.625" style="1278" hidden="1"/>
    <col min="9822" max="9827" width="14.875" style="1278" hidden="1"/>
    <col min="9828" max="9829" width="15.875" style="1278" hidden="1"/>
    <col min="9830" max="9835" width="16.125" style="1278" hidden="1"/>
    <col min="9836" max="9836" width="6.125" style="1278" hidden="1"/>
    <col min="9837" max="9837" width="3" style="1278" hidden="1"/>
    <col min="9838" max="10077" width="8.625" style="1278" hidden="1"/>
    <col min="10078" max="10083" width="14.875" style="1278" hidden="1"/>
    <col min="10084" max="10085" width="15.875" style="1278" hidden="1"/>
    <col min="10086" max="10091" width="16.125" style="1278" hidden="1"/>
    <col min="10092" max="10092" width="6.125" style="1278" hidden="1"/>
    <col min="10093" max="10093" width="3" style="1278" hidden="1"/>
    <col min="10094" max="10333" width="8.625" style="1278" hidden="1"/>
    <col min="10334" max="10339" width="14.875" style="1278" hidden="1"/>
    <col min="10340" max="10341" width="15.875" style="1278" hidden="1"/>
    <col min="10342" max="10347" width="16.125" style="1278" hidden="1"/>
    <col min="10348" max="10348" width="6.125" style="1278" hidden="1"/>
    <col min="10349" max="10349" width="3" style="1278" hidden="1"/>
    <col min="10350" max="10589" width="8.625" style="1278" hidden="1"/>
    <col min="10590" max="10595" width="14.875" style="1278" hidden="1"/>
    <col min="10596" max="10597" width="15.875" style="1278" hidden="1"/>
    <col min="10598" max="10603" width="16.125" style="1278" hidden="1"/>
    <col min="10604" max="10604" width="6.125" style="1278" hidden="1"/>
    <col min="10605" max="10605" width="3" style="1278" hidden="1"/>
    <col min="10606" max="10845" width="8.625" style="1278" hidden="1"/>
    <col min="10846" max="10851" width="14.875" style="1278" hidden="1"/>
    <col min="10852" max="10853" width="15.875" style="1278" hidden="1"/>
    <col min="10854" max="10859" width="16.125" style="1278" hidden="1"/>
    <col min="10860" max="10860" width="6.125" style="1278" hidden="1"/>
    <col min="10861" max="10861" width="3" style="1278" hidden="1"/>
    <col min="10862" max="11101" width="8.625" style="1278" hidden="1"/>
    <col min="11102" max="11107" width="14.875" style="1278" hidden="1"/>
    <col min="11108" max="11109" width="15.875" style="1278" hidden="1"/>
    <col min="11110" max="11115" width="16.125" style="1278" hidden="1"/>
    <col min="11116" max="11116" width="6.125" style="1278" hidden="1"/>
    <col min="11117" max="11117" width="3" style="1278" hidden="1"/>
    <col min="11118" max="11357" width="8.625" style="1278" hidden="1"/>
    <col min="11358" max="11363" width="14.875" style="1278" hidden="1"/>
    <col min="11364" max="11365" width="15.875" style="1278" hidden="1"/>
    <col min="11366" max="11371" width="16.125" style="1278" hidden="1"/>
    <col min="11372" max="11372" width="6.125" style="1278" hidden="1"/>
    <col min="11373" max="11373" width="3" style="1278" hidden="1"/>
    <col min="11374" max="11613" width="8.625" style="1278" hidden="1"/>
    <col min="11614" max="11619" width="14.875" style="1278" hidden="1"/>
    <col min="11620" max="11621" width="15.875" style="1278" hidden="1"/>
    <col min="11622" max="11627" width="16.125" style="1278" hidden="1"/>
    <col min="11628" max="11628" width="6.125" style="1278" hidden="1"/>
    <col min="11629" max="11629" width="3" style="1278" hidden="1"/>
    <col min="11630" max="11869" width="8.625" style="1278" hidden="1"/>
    <col min="11870" max="11875" width="14.875" style="1278" hidden="1"/>
    <col min="11876" max="11877" width="15.875" style="1278" hidden="1"/>
    <col min="11878" max="11883" width="16.125" style="1278" hidden="1"/>
    <col min="11884" max="11884" width="6.125" style="1278" hidden="1"/>
    <col min="11885" max="11885" width="3" style="1278" hidden="1"/>
    <col min="11886" max="12125" width="8.625" style="1278" hidden="1"/>
    <col min="12126" max="12131" width="14.875" style="1278" hidden="1"/>
    <col min="12132" max="12133" width="15.875" style="1278" hidden="1"/>
    <col min="12134" max="12139" width="16.125" style="1278" hidden="1"/>
    <col min="12140" max="12140" width="6.125" style="1278" hidden="1"/>
    <col min="12141" max="12141" width="3" style="1278" hidden="1"/>
    <col min="12142" max="12381" width="8.625" style="1278" hidden="1"/>
    <col min="12382" max="12387" width="14.875" style="1278" hidden="1"/>
    <col min="12388" max="12389" width="15.875" style="1278" hidden="1"/>
    <col min="12390" max="12395" width="16.125" style="1278" hidden="1"/>
    <col min="12396" max="12396" width="6.125" style="1278" hidden="1"/>
    <col min="12397" max="12397" width="3" style="1278" hidden="1"/>
    <col min="12398" max="12637" width="8.625" style="1278" hidden="1"/>
    <col min="12638" max="12643" width="14.875" style="1278" hidden="1"/>
    <col min="12644" max="12645" width="15.875" style="1278" hidden="1"/>
    <col min="12646" max="12651" width="16.125" style="1278" hidden="1"/>
    <col min="12652" max="12652" width="6.125" style="1278" hidden="1"/>
    <col min="12653" max="12653" width="3" style="1278" hidden="1"/>
    <col min="12654" max="12893" width="8.625" style="1278" hidden="1"/>
    <col min="12894" max="12899" width="14.875" style="1278" hidden="1"/>
    <col min="12900" max="12901" width="15.875" style="1278" hidden="1"/>
    <col min="12902" max="12907" width="16.125" style="1278" hidden="1"/>
    <col min="12908" max="12908" width="6.125" style="1278" hidden="1"/>
    <col min="12909" max="12909" width="3" style="1278" hidden="1"/>
    <col min="12910" max="13149" width="8.625" style="1278" hidden="1"/>
    <col min="13150" max="13155" width="14.875" style="1278" hidden="1"/>
    <col min="13156" max="13157" width="15.875" style="1278" hidden="1"/>
    <col min="13158" max="13163" width="16.125" style="1278" hidden="1"/>
    <col min="13164" max="13164" width="6.125" style="1278" hidden="1"/>
    <col min="13165" max="13165" width="3" style="1278" hidden="1"/>
    <col min="13166" max="13405" width="8.625" style="1278" hidden="1"/>
    <col min="13406" max="13411" width="14.875" style="1278" hidden="1"/>
    <col min="13412" max="13413" width="15.875" style="1278" hidden="1"/>
    <col min="13414" max="13419" width="16.125" style="1278" hidden="1"/>
    <col min="13420" max="13420" width="6.125" style="1278" hidden="1"/>
    <col min="13421" max="13421" width="3" style="1278" hidden="1"/>
    <col min="13422" max="13661" width="8.625" style="1278" hidden="1"/>
    <col min="13662" max="13667" width="14.875" style="1278" hidden="1"/>
    <col min="13668" max="13669" width="15.875" style="1278" hidden="1"/>
    <col min="13670" max="13675" width="16.125" style="1278" hidden="1"/>
    <col min="13676" max="13676" width="6.125" style="1278" hidden="1"/>
    <col min="13677" max="13677" width="3" style="1278" hidden="1"/>
    <col min="13678" max="13917" width="8.625" style="1278" hidden="1"/>
    <col min="13918" max="13923" width="14.875" style="1278" hidden="1"/>
    <col min="13924" max="13925" width="15.875" style="1278" hidden="1"/>
    <col min="13926" max="13931" width="16.125" style="1278" hidden="1"/>
    <col min="13932" max="13932" width="6.125" style="1278" hidden="1"/>
    <col min="13933" max="13933" width="3" style="1278" hidden="1"/>
    <col min="13934" max="14173" width="8.625" style="1278" hidden="1"/>
    <col min="14174" max="14179" width="14.875" style="1278" hidden="1"/>
    <col min="14180" max="14181" width="15.875" style="1278" hidden="1"/>
    <col min="14182" max="14187" width="16.125" style="1278" hidden="1"/>
    <col min="14188" max="14188" width="6.125" style="1278" hidden="1"/>
    <col min="14189" max="14189" width="3" style="1278" hidden="1"/>
    <col min="14190" max="14429" width="8.625" style="1278" hidden="1"/>
    <col min="14430" max="14435" width="14.875" style="1278" hidden="1"/>
    <col min="14436" max="14437" width="15.875" style="1278" hidden="1"/>
    <col min="14438" max="14443" width="16.125" style="1278" hidden="1"/>
    <col min="14444" max="14444" width="6.125" style="1278" hidden="1"/>
    <col min="14445" max="14445" width="3" style="1278" hidden="1"/>
    <col min="14446" max="14685" width="8.625" style="1278" hidden="1"/>
    <col min="14686" max="14691" width="14.875" style="1278" hidden="1"/>
    <col min="14692" max="14693" width="15.875" style="1278" hidden="1"/>
    <col min="14694" max="14699" width="16.125" style="1278" hidden="1"/>
    <col min="14700" max="14700" width="6.125" style="1278" hidden="1"/>
    <col min="14701" max="14701" width="3" style="1278" hidden="1"/>
    <col min="14702" max="14941" width="8.625" style="1278" hidden="1"/>
    <col min="14942" max="14947" width="14.875" style="1278" hidden="1"/>
    <col min="14948" max="14949" width="15.875" style="1278" hidden="1"/>
    <col min="14950" max="14955" width="16.125" style="1278" hidden="1"/>
    <col min="14956" max="14956" width="6.125" style="1278" hidden="1"/>
    <col min="14957" max="14957" width="3" style="1278" hidden="1"/>
    <col min="14958" max="15197" width="8.625" style="1278" hidden="1"/>
    <col min="15198" max="15203" width="14.875" style="1278" hidden="1"/>
    <col min="15204" max="15205" width="15.875" style="1278" hidden="1"/>
    <col min="15206" max="15211" width="16.125" style="1278" hidden="1"/>
    <col min="15212" max="15212" width="6.125" style="1278" hidden="1"/>
    <col min="15213" max="15213" width="3" style="1278" hidden="1"/>
    <col min="15214" max="15453" width="8.625" style="1278" hidden="1"/>
    <col min="15454" max="15459" width="14.875" style="1278" hidden="1"/>
    <col min="15460" max="15461" width="15.875" style="1278" hidden="1"/>
    <col min="15462" max="15467" width="16.125" style="1278" hidden="1"/>
    <col min="15468" max="15468" width="6.125" style="1278" hidden="1"/>
    <col min="15469" max="15469" width="3" style="1278" hidden="1"/>
    <col min="15470" max="15709" width="8.625" style="1278" hidden="1"/>
    <col min="15710" max="15715" width="14.875" style="1278" hidden="1"/>
    <col min="15716" max="15717" width="15.875" style="1278" hidden="1"/>
    <col min="15718" max="15723" width="16.125" style="1278" hidden="1"/>
    <col min="15724" max="15724" width="6.125" style="1278" hidden="1"/>
    <col min="15725" max="15725" width="3" style="1278" hidden="1"/>
    <col min="15726" max="15965" width="8.625" style="1278" hidden="1"/>
    <col min="15966" max="15971" width="14.875" style="1278" hidden="1"/>
    <col min="15972" max="15973" width="15.875" style="1278" hidden="1"/>
    <col min="15974" max="15979" width="16.125" style="1278" hidden="1"/>
    <col min="15980" max="15980" width="6.125" style="1278" hidden="1"/>
    <col min="15981" max="15981" width="3" style="1278" hidden="1"/>
    <col min="15982" max="16221" width="8.625" style="1278" hidden="1"/>
    <col min="16222" max="16227" width="14.875" style="1278" hidden="1"/>
    <col min="16228" max="16229" width="15.875" style="1278" hidden="1"/>
    <col min="16230" max="16235" width="16.125" style="1278" hidden="1"/>
    <col min="16236" max="16236" width="6.125" style="1278" hidden="1"/>
    <col min="16237" max="16237" width="3" style="1278" hidden="1"/>
    <col min="16238" max="16384" width="8.625" style="1278" hidden="1"/>
  </cols>
  <sheetData>
    <row r="1" spans="1:143" ht="42.75" customHeight="1" x14ac:dyDescent="0.15">
      <c r="A1" s="1276"/>
      <c r="B1" s="1277"/>
      <c r="DD1" s="1278"/>
      <c r="DE1" s="1278"/>
    </row>
    <row r="2" spans="1:143" ht="25.5" customHeight="1" x14ac:dyDescent="0.15">
      <c r="A2" s="1279"/>
      <c r="C2" s="1279"/>
      <c r="O2" s="1279"/>
      <c r="P2" s="1279"/>
      <c r="Q2" s="1279"/>
      <c r="R2" s="1279"/>
      <c r="S2" s="1279"/>
      <c r="T2" s="1279"/>
      <c r="U2" s="1279"/>
      <c r="V2" s="1279"/>
      <c r="W2" s="1279"/>
      <c r="X2" s="1279"/>
      <c r="Y2" s="1279"/>
      <c r="Z2" s="1279"/>
      <c r="AA2" s="1279"/>
      <c r="AB2" s="1279"/>
      <c r="AC2" s="1279"/>
      <c r="AD2" s="1279"/>
      <c r="AE2" s="1279"/>
      <c r="AF2" s="1279"/>
      <c r="AG2" s="1279"/>
      <c r="AH2" s="1279"/>
      <c r="AI2" s="1279"/>
      <c r="AU2" s="1279"/>
      <c r="BG2" s="1279"/>
      <c r="BS2" s="1279"/>
      <c r="CE2" s="1279"/>
      <c r="CQ2" s="1279"/>
      <c r="DD2" s="1278"/>
      <c r="DE2" s="1278"/>
    </row>
    <row r="3" spans="1:143" ht="25.5" customHeight="1" x14ac:dyDescent="0.15">
      <c r="A3" s="1279"/>
      <c r="C3" s="1279"/>
      <c r="O3" s="1279"/>
      <c r="P3" s="1279"/>
      <c r="Q3" s="1279"/>
      <c r="R3" s="1279"/>
      <c r="S3" s="1279"/>
      <c r="T3" s="1279"/>
      <c r="U3" s="1279"/>
      <c r="V3" s="1279"/>
      <c r="W3" s="1279"/>
      <c r="X3" s="1279"/>
      <c r="Y3" s="1279"/>
      <c r="Z3" s="1279"/>
      <c r="AA3" s="1279"/>
      <c r="AB3" s="1279"/>
      <c r="AC3" s="1279"/>
      <c r="AD3" s="1279"/>
      <c r="AE3" s="1279"/>
      <c r="AF3" s="1279"/>
      <c r="AG3" s="1279"/>
      <c r="AH3" s="1279"/>
      <c r="AI3" s="1279"/>
      <c r="AU3" s="1279"/>
      <c r="BG3" s="1279"/>
      <c r="BS3" s="1279"/>
      <c r="CE3" s="1279"/>
      <c r="CQ3" s="1279"/>
      <c r="DD3" s="1278"/>
      <c r="DE3" s="1278"/>
    </row>
    <row r="4" spans="1:143" s="292" customFormat="1" x14ac:dyDescent="0.15">
      <c r="A4" s="1279"/>
      <c r="B4" s="1279"/>
      <c r="C4" s="1279"/>
      <c r="D4" s="1279"/>
      <c r="E4" s="1279"/>
      <c r="F4" s="1279"/>
      <c r="G4" s="1279"/>
      <c r="H4" s="1279"/>
      <c r="I4" s="1279"/>
      <c r="J4" s="1279"/>
      <c r="K4" s="1279"/>
      <c r="L4" s="1279"/>
      <c r="M4" s="1279"/>
      <c r="N4" s="1279"/>
      <c r="O4" s="1279"/>
      <c r="P4" s="1279"/>
      <c r="Q4" s="1279"/>
      <c r="R4" s="1279"/>
      <c r="S4" s="1279"/>
      <c r="T4" s="1279"/>
      <c r="U4" s="1279"/>
      <c r="V4" s="1279"/>
      <c r="W4" s="1279"/>
      <c r="X4" s="1279"/>
      <c r="Y4" s="1279"/>
      <c r="Z4" s="1279"/>
      <c r="AA4" s="1279"/>
      <c r="AB4" s="1279"/>
      <c r="AC4" s="1279"/>
      <c r="AD4" s="1279"/>
      <c r="AE4" s="1279"/>
      <c r="AF4" s="1279"/>
      <c r="AG4" s="1279"/>
      <c r="AH4" s="1279"/>
      <c r="AI4" s="1279"/>
      <c r="AJ4" s="1279"/>
      <c r="AK4" s="1279"/>
      <c r="AL4" s="1279"/>
      <c r="AM4" s="1279"/>
      <c r="AN4" s="1279"/>
      <c r="AO4" s="1279"/>
      <c r="AP4" s="1279"/>
      <c r="AQ4" s="1279"/>
      <c r="AR4" s="1279"/>
      <c r="AS4" s="1279"/>
      <c r="AT4" s="1279"/>
      <c r="AU4" s="1279"/>
      <c r="AV4" s="1279"/>
      <c r="AW4" s="1279"/>
      <c r="AX4" s="1279"/>
      <c r="AY4" s="1279"/>
      <c r="AZ4" s="1279"/>
      <c r="BA4" s="1279"/>
      <c r="BB4" s="1279"/>
      <c r="BC4" s="1279"/>
      <c r="BD4" s="1279"/>
      <c r="BE4" s="1279"/>
      <c r="BF4" s="1279"/>
      <c r="BG4" s="1279"/>
      <c r="BH4" s="1279"/>
      <c r="BI4" s="1279"/>
      <c r="BJ4" s="1279"/>
      <c r="BK4" s="1279"/>
      <c r="BL4" s="1279"/>
      <c r="BM4" s="1279"/>
      <c r="BN4" s="1279"/>
      <c r="BO4" s="1279"/>
      <c r="BP4" s="1279"/>
      <c r="BQ4" s="1279"/>
      <c r="BR4" s="1279"/>
      <c r="BS4" s="1279"/>
      <c r="BT4" s="1279"/>
      <c r="BU4" s="1279"/>
      <c r="BV4" s="1279"/>
      <c r="BW4" s="1279"/>
      <c r="BX4" s="1279"/>
      <c r="BY4" s="1279"/>
      <c r="BZ4" s="1279"/>
      <c r="CA4" s="1279"/>
      <c r="CB4" s="1279"/>
      <c r="CC4" s="1279"/>
      <c r="CD4" s="1279"/>
      <c r="CE4" s="1279"/>
      <c r="CF4" s="1279"/>
      <c r="CG4" s="1279"/>
      <c r="CH4" s="1279"/>
      <c r="CI4" s="1279"/>
      <c r="CJ4" s="1279"/>
      <c r="CK4" s="1279"/>
      <c r="CL4" s="1279"/>
      <c r="CM4" s="1279"/>
      <c r="CN4" s="1279"/>
      <c r="CO4" s="1279"/>
      <c r="CP4" s="1279"/>
      <c r="CQ4" s="1279"/>
      <c r="CR4" s="1279"/>
      <c r="CS4" s="1279"/>
      <c r="CT4" s="1279"/>
      <c r="CU4" s="1279"/>
      <c r="CV4" s="1279"/>
      <c r="CW4" s="1279"/>
      <c r="CX4" s="1279"/>
      <c r="CY4" s="1279"/>
      <c r="CZ4" s="1279"/>
      <c r="DA4" s="1279"/>
      <c r="DB4" s="1279"/>
      <c r="DC4" s="1279"/>
      <c r="DD4" s="1279"/>
      <c r="DE4" s="1279"/>
      <c r="DF4" s="293"/>
      <c r="DG4" s="293"/>
      <c r="DH4" s="293"/>
      <c r="DI4" s="293"/>
      <c r="DJ4" s="293"/>
      <c r="DK4" s="293"/>
      <c r="DL4" s="293"/>
      <c r="DM4" s="293"/>
      <c r="DN4" s="293"/>
      <c r="DO4" s="293"/>
      <c r="DP4" s="293"/>
      <c r="DQ4" s="293"/>
      <c r="DR4" s="293"/>
      <c r="DS4" s="293"/>
      <c r="DT4" s="293"/>
      <c r="DU4" s="293"/>
      <c r="DV4" s="293"/>
      <c r="DW4" s="293"/>
    </row>
    <row r="5" spans="1:143" s="292" customFormat="1" x14ac:dyDescent="0.15">
      <c r="A5" s="1279"/>
      <c r="B5" s="1279"/>
      <c r="C5" s="1279"/>
      <c r="D5" s="1279"/>
      <c r="E5" s="1279"/>
      <c r="F5" s="1279"/>
      <c r="G5" s="1279"/>
      <c r="H5" s="1279"/>
      <c r="I5" s="1279"/>
      <c r="J5" s="1279"/>
      <c r="K5" s="1279"/>
      <c r="L5" s="1279"/>
      <c r="M5" s="1279"/>
      <c r="N5" s="1279"/>
      <c r="O5" s="1279"/>
      <c r="P5" s="1279"/>
      <c r="Q5" s="1279"/>
      <c r="R5" s="1279"/>
      <c r="S5" s="1279"/>
      <c r="T5" s="1279"/>
      <c r="U5" s="1279"/>
      <c r="V5" s="1279"/>
      <c r="W5" s="1279"/>
      <c r="X5" s="1279"/>
      <c r="Y5" s="1279"/>
      <c r="Z5" s="1279"/>
      <c r="AA5" s="1279"/>
      <c r="AB5" s="1279"/>
      <c r="AC5" s="1279"/>
      <c r="AD5" s="1279"/>
      <c r="AE5" s="1279"/>
      <c r="AF5" s="1279"/>
      <c r="AG5" s="1279"/>
      <c r="AH5" s="1279"/>
      <c r="AI5" s="1279"/>
      <c r="AJ5" s="1279"/>
      <c r="AK5" s="1279"/>
      <c r="AL5" s="1279"/>
      <c r="AM5" s="1279"/>
      <c r="AN5" s="1279"/>
      <c r="AO5" s="1279"/>
      <c r="AP5" s="1279"/>
      <c r="AQ5" s="1279"/>
      <c r="AR5" s="1279"/>
      <c r="AS5" s="1279"/>
      <c r="AT5" s="1279"/>
      <c r="AU5" s="1279"/>
      <c r="AV5" s="1279"/>
      <c r="AW5" s="1279"/>
      <c r="AX5" s="1279"/>
      <c r="AY5" s="1279"/>
      <c r="AZ5" s="1279"/>
      <c r="BA5" s="1279"/>
      <c r="BB5" s="1279"/>
      <c r="BC5" s="1279"/>
      <c r="BD5" s="1279"/>
      <c r="BE5" s="1279"/>
      <c r="BF5" s="1279"/>
      <c r="BG5" s="1279"/>
      <c r="BH5" s="1279"/>
      <c r="BI5" s="1279"/>
      <c r="BJ5" s="1279"/>
      <c r="BK5" s="1279"/>
      <c r="BL5" s="1279"/>
      <c r="BM5" s="1279"/>
      <c r="BN5" s="1279"/>
      <c r="BO5" s="1279"/>
      <c r="BP5" s="1279"/>
      <c r="BQ5" s="1279"/>
      <c r="BR5" s="1279"/>
      <c r="BS5" s="1279"/>
      <c r="BT5" s="1279"/>
      <c r="BU5" s="1279"/>
      <c r="BV5" s="1279"/>
      <c r="BW5" s="1279"/>
      <c r="BX5" s="1279"/>
      <c r="BY5" s="1279"/>
      <c r="BZ5" s="1279"/>
      <c r="CA5" s="1279"/>
      <c r="CB5" s="1279"/>
      <c r="CC5" s="1279"/>
      <c r="CD5" s="1279"/>
      <c r="CE5" s="1279"/>
      <c r="CF5" s="1279"/>
      <c r="CG5" s="1279"/>
      <c r="CH5" s="1279"/>
      <c r="CI5" s="1279"/>
      <c r="CJ5" s="1279"/>
      <c r="CK5" s="1279"/>
      <c r="CL5" s="1279"/>
      <c r="CM5" s="1279"/>
      <c r="CN5" s="1279"/>
      <c r="CO5" s="1279"/>
      <c r="CP5" s="1279"/>
      <c r="CQ5" s="1279"/>
      <c r="CR5" s="1279"/>
      <c r="CS5" s="1279"/>
      <c r="CT5" s="1279"/>
      <c r="CU5" s="1279"/>
      <c r="CV5" s="1279"/>
      <c r="CW5" s="1279"/>
      <c r="CX5" s="1279"/>
      <c r="CY5" s="1279"/>
      <c r="CZ5" s="1279"/>
      <c r="DA5" s="1279"/>
      <c r="DB5" s="1279"/>
      <c r="DC5" s="1279"/>
      <c r="DD5" s="1279"/>
      <c r="DE5" s="1279"/>
      <c r="DF5" s="293"/>
      <c r="DG5" s="293"/>
      <c r="DH5" s="293"/>
      <c r="DI5" s="293"/>
      <c r="DJ5" s="293"/>
      <c r="DK5" s="293"/>
      <c r="DL5" s="293"/>
      <c r="DM5" s="293"/>
      <c r="DN5" s="293"/>
      <c r="DO5" s="293"/>
      <c r="DP5" s="293"/>
      <c r="DQ5" s="293"/>
      <c r="DR5" s="293"/>
      <c r="DS5" s="293"/>
      <c r="DT5" s="293"/>
      <c r="DU5" s="293"/>
      <c r="DV5" s="293"/>
      <c r="DW5" s="293"/>
    </row>
    <row r="6" spans="1:143" s="292" customFormat="1" x14ac:dyDescent="0.15">
      <c r="A6" s="1279"/>
      <c r="B6" s="1279"/>
      <c r="C6" s="1279"/>
      <c r="D6" s="1279"/>
      <c r="E6" s="1279"/>
      <c r="F6" s="1279"/>
      <c r="G6" s="1279"/>
      <c r="H6" s="1279"/>
      <c r="I6" s="1279"/>
      <c r="J6" s="1279"/>
      <c r="K6" s="1279"/>
      <c r="L6" s="1279"/>
      <c r="M6" s="1279"/>
      <c r="N6" s="1279"/>
      <c r="O6" s="1279"/>
      <c r="P6" s="1279"/>
      <c r="Q6" s="1279"/>
      <c r="R6" s="1279"/>
      <c r="S6" s="1279"/>
      <c r="T6" s="1279"/>
      <c r="U6" s="1279"/>
      <c r="V6" s="1279"/>
      <c r="W6" s="1279"/>
      <c r="X6" s="1279"/>
      <c r="Y6" s="1279"/>
      <c r="Z6" s="1279"/>
      <c r="AA6" s="1279"/>
      <c r="AB6" s="1279"/>
      <c r="AC6" s="1279"/>
      <c r="AD6" s="1279"/>
      <c r="AE6" s="1279"/>
      <c r="AF6" s="1279"/>
      <c r="AG6" s="1279"/>
      <c r="AH6" s="1279"/>
      <c r="AI6" s="1279"/>
      <c r="AJ6" s="1279"/>
      <c r="AK6" s="1279"/>
      <c r="AL6" s="1279"/>
      <c r="AM6" s="1279"/>
      <c r="AN6" s="1279"/>
      <c r="AO6" s="1279"/>
      <c r="AP6" s="1279"/>
      <c r="AQ6" s="1279"/>
      <c r="AR6" s="1279"/>
      <c r="AS6" s="1279"/>
      <c r="AT6" s="1279"/>
      <c r="AU6" s="1279"/>
      <c r="AV6" s="1279"/>
      <c r="AW6" s="1279"/>
      <c r="AX6" s="1279"/>
      <c r="AY6" s="1279"/>
      <c r="AZ6" s="1279"/>
      <c r="BA6" s="1279"/>
      <c r="BB6" s="1279"/>
      <c r="BC6" s="1279"/>
      <c r="BD6" s="1279"/>
      <c r="BE6" s="1279"/>
      <c r="BF6" s="1279"/>
      <c r="BG6" s="1279"/>
      <c r="BH6" s="1279"/>
      <c r="BI6" s="1279"/>
      <c r="BJ6" s="1279"/>
      <c r="BK6" s="1279"/>
      <c r="BL6" s="1279"/>
      <c r="BM6" s="1279"/>
      <c r="BN6" s="1279"/>
      <c r="BO6" s="1279"/>
      <c r="BP6" s="1279"/>
      <c r="BQ6" s="1279"/>
      <c r="BR6" s="1279"/>
      <c r="BS6" s="1279"/>
      <c r="BT6" s="1279"/>
      <c r="BU6" s="1279"/>
      <c r="BV6" s="1279"/>
      <c r="BW6" s="1279"/>
      <c r="BX6" s="1279"/>
      <c r="BY6" s="1279"/>
      <c r="BZ6" s="1279"/>
      <c r="CA6" s="1279"/>
      <c r="CB6" s="1279"/>
      <c r="CC6" s="1279"/>
      <c r="CD6" s="1279"/>
      <c r="CE6" s="1279"/>
      <c r="CF6" s="1279"/>
      <c r="CG6" s="1279"/>
      <c r="CH6" s="1279"/>
      <c r="CI6" s="1279"/>
      <c r="CJ6" s="1279"/>
      <c r="CK6" s="1279"/>
      <c r="CL6" s="1279"/>
      <c r="CM6" s="1279"/>
      <c r="CN6" s="1279"/>
      <c r="CO6" s="1279"/>
      <c r="CP6" s="1279"/>
      <c r="CQ6" s="1279"/>
      <c r="CR6" s="1279"/>
      <c r="CS6" s="1279"/>
      <c r="CT6" s="1279"/>
      <c r="CU6" s="1279"/>
      <c r="CV6" s="1279"/>
      <c r="CW6" s="1279"/>
      <c r="CX6" s="1279"/>
      <c r="CY6" s="1279"/>
      <c r="CZ6" s="1279"/>
      <c r="DA6" s="1279"/>
      <c r="DB6" s="1279"/>
      <c r="DC6" s="1279"/>
      <c r="DD6" s="1279"/>
      <c r="DE6" s="1279"/>
      <c r="DF6" s="293"/>
      <c r="DG6" s="293"/>
      <c r="DH6" s="293"/>
      <c r="DI6" s="293"/>
      <c r="DJ6" s="293"/>
      <c r="DK6" s="293"/>
      <c r="DL6" s="293"/>
      <c r="DM6" s="293"/>
      <c r="DN6" s="293"/>
      <c r="DO6" s="293"/>
      <c r="DP6" s="293"/>
      <c r="DQ6" s="293"/>
      <c r="DR6" s="293"/>
      <c r="DS6" s="293"/>
      <c r="DT6" s="293"/>
      <c r="DU6" s="293"/>
      <c r="DV6" s="293"/>
      <c r="DW6" s="293"/>
    </row>
    <row r="7" spans="1:143" s="292" customFormat="1" x14ac:dyDescent="0.15">
      <c r="A7" s="1279"/>
      <c r="B7" s="1279"/>
      <c r="C7" s="1279"/>
      <c r="D7" s="1279"/>
      <c r="E7" s="1279"/>
      <c r="F7" s="1279"/>
      <c r="G7" s="1279"/>
      <c r="H7" s="1279"/>
      <c r="I7" s="1279"/>
      <c r="J7" s="1279"/>
      <c r="K7" s="1279"/>
      <c r="L7" s="1279"/>
      <c r="M7" s="1279"/>
      <c r="N7" s="1279"/>
      <c r="O7" s="1279"/>
      <c r="P7" s="1279"/>
      <c r="Q7" s="1279"/>
      <c r="R7" s="1279"/>
      <c r="S7" s="1279"/>
      <c r="T7" s="1279"/>
      <c r="U7" s="1279"/>
      <c r="V7" s="1279"/>
      <c r="W7" s="1279"/>
      <c r="X7" s="1279"/>
      <c r="Y7" s="1279"/>
      <c r="Z7" s="1279"/>
      <c r="AA7" s="1279"/>
      <c r="AB7" s="1279"/>
      <c r="AC7" s="1279"/>
      <c r="AD7" s="1279"/>
      <c r="AE7" s="1279"/>
      <c r="AF7" s="1279"/>
      <c r="AG7" s="1279"/>
      <c r="AH7" s="1279"/>
      <c r="AI7" s="1279"/>
      <c r="AJ7" s="1279"/>
      <c r="AK7" s="1279"/>
      <c r="AL7" s="1279"/>
      <c r="AM7" s="1279"/>
      <c r="AN7" s="1279"/>
      <c r="AO7" s="1279"/>
      <c r="AP7" s="1279"/>
      <c r="AQ7" s="1279"/>
      <c r="AR7" s="1279"/>
      <c r="AS7" s="1279"/>
      <c r="AT7" s="1279"/>
      <c r="AU7" s="1279"/>
      <c r="AV7" s="1279"/>
      <c r="AW7" s="1279"/>
      <c r="AX7" s="1279"/>
      <c r="AY7" s="1279"/>
      <c r="AZ7" s="1279"/>
      <c r="BA7" s="1279"/>
      <c r="BB7" s="1279"/>
      <c r="BC7" s="1279"/>
      <c r="BD7" s="1279"/>
      <c r="BE7" s="1279"/>
      <c r="BF7" s="1279"/>
      <c r="BG7" s="1279"/>
      <c r="BH7" s="1279"/>
      <c r="BI7" s="1279"/>
      <c r="BJ7" s="1279"/>
      <c r="BK7" s="1279"/>
      <c r="BL7" s="1279"/>
      <c r="BM7" s="1279"/>
      <c r="BN7" s="1279"/>
      <c r="BO7" s="1279"/>
      <c r="BP7" s="1279"/>
      <c r="BQ7" s="1279"/>
      <c r="BR7" s="1279"/>
      <c r="BS7" s="1279"/>
      <c r="BT7" s="1279"/>
      <c r="BU7" s="1279"/>
      <c r="BV7" s="1279"/>
      <c r="BW7" s="1279"/>
      <c r="BX7" s="1279"/>
      <c r="BY7" s="1279"/>
      <c r="BZ7" s="1279"/>
      <c r="CA7" s="1279"/>
      <c r="CB7" s="1279"/>
      <c r="CC7" s="1279"/>
      <c r="CD7" s="1279"/>
      <c r="CE7" s="1279"/>
      <c r="CF7" s="1279"/>
      <c r="CG7" s="1279"/>
      <c r="CH7" s="1279"/>
      <c r="CI7" s="1279"/>
      <c r="CJ7" s="1279"/>
      <c r="CK7" s="1279"/>
      <c r="CL7" s="1279"/>
      <c r="CM7" s="1279"/>
      <c r="CN7" s="1279"/>
      <c r="CO7" s="1279"/>
      <c r="CP7" s="1279"/>
      <c r="CQ7" s="1279"/>
      <c r="CR7" s="1279"/>
      <c r="CS7" s="1279"/>
      <c r="CT7" s="1279"/>
      <c r="CU7" s="1279"/>
      <c r="CV7" s="1279"/>
      <c r="CW7" s="1279"/>
      <c r="CX7" s="1279"/>
      <c r="CY7" s="1279"/>
      <c r="CZ7" s="1279"/>
      <c r="DA7" s="1279"/>
      <c r="DB7" s="1279"/>
      <c r="DC7" s="1279"/>
      <c r="DD7" s="1279"/>
      <c r="DE7" s="1279"/>
      <c r="DF7" s="293"/>
      <c r="DG7" s="293"/>
      <c r="DH7" s="293"/>
      <c r="DI7" s="293"/>
      <c r="DJ7" s="293"/>
      <c r="DK7" s="293"/>
      <c r="DL7" s="293"/>
      <c r="DM7" s="293"/>
      <c r="DN7" s="293"/>
      <c r="DO7" s="293"/>
      <c r="DP7" s="293"/>
      <c r="DQ7" s="293"/>
      <c r="DR7" s="293"/>
      <c r="DS7" s="293"/>
      <c r="DT7" s="293"/>
      <c r="DU7" s="293"/>
      <c r="DV7" s="293"/>
      <c r="DW7" s="293"/>
    </row>
    <row r="8" spans="1:143" s="292" customFormat="1" x14ac:dyDescent="0.15">
      <c r="A8" s="1279"/>
      <c r="B8" s="1279"/>
      <c r="C8" s="1279"/>
      <c r="D8" s="1279"/>
      <c r="E8" s="1279"/>
      <c r="F8" s="1279"/>
      <c r="G8" s="1279"/>
      <c r="H8" s="1279"/>
      <c r="I8" s="1279"/>
      <c r="J8" s="1279"/>
      <c r="K8" s="1279"/>
      <c r="L8" s="1279"/>
      <c r="M8" s="1279"/>
      <c r="N8" s="1279"/>
      <c r="O8" s="1279"/>
      <c r="P8" s="1279"/>
      <c r="Q8" s="1279"/>
      <c r="R8" s="1279"/>
      <c r="S8" s="1279"/>
      <c r="T8" s="1279"/>
      <c r="U8" s="1279"/>
      <c r="V8" s="1279"/>
      <c r="W8" s="1279"/>
      <c r="X8" s="1279"/>
      <c r="Y8" s="1279"/>
      <c r="Z8" s="1279"/>
      <c r="AA8" s="1279"/>
      <c r="AB8" s="1279"/>
      <c r="AC8" s="1279"/>
      <c r="AD8" s="1279"/>
      <c r="AE8" s="1279"/>
      <c r="AF8" s="1279"/>
      <c r="AG8" s="1279"/>
      <c r="AH8" s="1279"/>
      <c r="AI8" s="1279"/>
      <c r="AJ8" s="1279"/>
      <c r="AK8" s="1279"/>
      <c r="AL8" s="1279"/>
      <c r="AM8" s="1279"/>
      <c r="AN8" s="1279"/>
      <c r="AO8" s="1279"/>
      <c r="AP8" s="1279"/>
      <c r="AQ8" s="1279"/>
      <c r="AR8" s="1279"/>
      <c r="AS8" s="1279"/>
      <c r="AT8" s="1279"/>
      <c r="AU8" s="1279"/>
      <c r="AV8" s="1279"/>
      <c r="AW8" s="1279"/>
      <c r="AX8" s="1279"/>
      <c r="AY8" s="1279"/>
      <c r="AZ8" s="1279"/>
      <c r="BA8" s="1279"/>
      <c r="BB8" s="1279"/>
      <c r="BC8" s="1279"/>
      <c r="BD8" s="1279"/>
      <c r="BE8" s="1279"/>
      <c r="BF8" s="1279"/>
      <c r="BG8" s="1279"/>
      <c r="BH8" s="1279"/>
      <c r="BI8" s="1279"/>
      <c r="BJ8" s="1279"/>
      <c r="BK8" s="1279"/>
      <c r="BL8" s="1279"/>
      <c r="BM8" s="1279"/>
      <c r="BN8" s="1279"/>
      <c r="BO8" s="1279"/>
      <c r="BP8" s="1279"/>
      <c r="BQ8" s="1279"/>
      <c r="BR8" s="1279"/>
      <c r="BS8" s="1279"/>
      <c r="BT8" s="1279"/>
      <c r="BU8" s="1279"/>
      <c r="BV8" s="1279"/>
      <c r="BW8" s="1279"/>
      <c r="BX8" s="1279"/>
      <c r="BY8" s="1279"/>
      <c r="BZ8" s="1279"/>
      <c r="CA8" s="1279"/>
      <c r="CB8" s="1279"/>
      <c r="CC8" s="1279"/>
      <c r="CD8" s="1279"/>
      <c r="CE8" s="1279"/>
      <c r="CF8" s="1279"/>
      <c r="CG8" s="1279"/>
      <c r="CH8" s="1279"/>
      <c r="CI8" s="1279"/>
      <c r="CJ8" s="1279"/>
      <c r="CK8" s="1279"/>
      <c r="CL8" s="1279"/>
      <c r="CM8" s="1279"/>
      <c r="CN8" s="1279"/>
      <c r="CO8" s="1279"/>
      <c r="CP8" s="1279"/>
      <c r="CQ8" s="1279"/>
      <c r="CR8" s="1279"/>
      <c r="CS8" s="1279"/>
      <c r="CT8" s="1279"/>
      <c r="CU8" s="1279"/>
      <c r="CV8" s="1279"/>
      <c r="CW8" s="1279"/>
      <c r="CX8" s="1279"/>
      <c r="CY8" s="1279"/>
      <c r="CZ8" s="1279"/>
      <c r="DA8" s="1279"/>
      <c r="DB8" s="1279"/>
      <c r="DC8" s="1279"/>
      <c r="DD8" s="1279"/>
      <c r="DE8" s="1279"/>
      <c r="DF8" s="293"/>
      <c r="DG8" s="293"/>
      <c r="DH8" s="293"/>
      <c r="DI8" s="293"/>
      <c r="DJ8" s="293"/>
      <c r="DK8" s="293"/>
      <c r="DL8" s="293"/>
      <c r="DM8" s="293"/>
      <c r="DN8" s="293"/>
      <c r="DO8" s="293"/>
      <c r="DP8" s="293"/>
      <c r="DQ8" s="293"/>
      <c r="DR8" s="293"/>
      <c r="DS8" s="293"/>
      <c r="DT8" s="293"/>
      <c r="DU8" s="293"/>
      <c r="DV8" s="293"/>
      <c r="DW8" s="293"/>
    </row>
    <row r="9" spans="1:143" s="292" customFormat="1" x14ac:dyDescent="0.15">
      <c r="A9" s="1279"/>
      <c r="B9" s="1279"/>
      <c r="C9" s="1279"/>
      <c r="D9" s="1279"/>
      <c r="E9" s="1279"/>
      <c r="F9" s="1279"/>
      <c r="G9" s="1279"/>
      <c r="H9" s="1279"/>
      <c r="I9" s="1279"/>
      <c r="J9" s="1279"/>
      <c r="K9" s="1279"/>
      <c r="L9" s="1279"/>
      <c r="M9" s="1279"/>
      <c r="N9" s="1279"/>
      <c r="O9" s="1279"/>
      <c r="P9" s="1279"/>
      <c r="Q9" s="1279"/>
      <c r="R9" s="1279"/>
      <c r="S9" s="1279"/>
      <c r="T9" s="1279"/>
      <c r="U9" s="1279"/>
      <c r="V9" s="1279"/>
      <c r="W9" s="1279"/>
      <c r="X9" s="1279"/>
      <c r="Y9" s="1279"/>
      <c r="Z9" s="1279"/>
      <c r="AA9" s="1279"/>
      <c r="AB9" s="1279"/>
      <c r="AC9" s="1279"/>
      <c r="AD9" s="1279"/>
      <c r="AE9" s="1279"/>
      <c r="AF9" s="1279"/>
      <c r="AG9" s="1279"/>
      <c r="AH9" s="1279"/>
      <c r="AI9" s="1279"/>
      <c r="AJ9" s="1279"/>
      <c r="AK9" s="1279"/>
      <c r="AL9" s="1279"/>
      <c r="AM9" s="1279"/>
      <c r="AN9" s="1279"/>
      <c r="AO9" s="1279"/>
      <c r="AP9" s="1279"/>
      <c r="AQ9" s="1279"/>
      <c r="AR9" s="1279"/>
      <c r="AS9" s="1279"/>
      <c r="AT9" s="1279"/>
      <c r="AU9" s="1279"/>
      <c r="AV9" s="1279"/>
      <c r="AW9" s="1279"/>
      <c r="AX9" s="1279"/>
      <c r="AY9" s="1279"/>
      <c r="AZ9" s="1279"/>
      <c r="BA9" s="1279"/>
      <c r="BB9" s="1279"/>
      <c r="BC9" s="1279"/>
      <c r="BD9" s="1279"/>
      <c r="BE9" s="1279"/>
      <c r="BF9" s="1279"/>
      <c r="BG9" s="1279"/>
      <c r="BH9" s="1279"/>
      <c r="BI9" s="1279"/>
      <c r="BJ9" s="1279"/>
      <c r="BK9" s="1279"/>
      <c r="BL9" s="1279"/>
      <c r="BM9" s="1279"/>
      <c r="BN9" s="1279"/>
      <c r="BO9" s="1279"/>
      <c r="BP9" s="1279"/>
      <c r="BQ9" s="1279"/>
      <c r="BR9" s="1279"/>
      <c r="BS9" s="1279"/>
      <c r="BT9" s="1279"/>
      <c r="BU9" s="1279"/>
      <c r="BV9" s="1279"/>
      <c r="BW9" s="1279"/>
      <c r="BX9" s="1279"/>
      <c r="BY9" s="1279"/>
      <c r="BZ9" s="1279"/>
      <c r="CA9" s="1279"/>
      <c r="CB9" s="1279"/>
      <c r="CC9" s="1279"/>
      <c r="CD9" s="1279"/>
      <c r="CE9" s="1279"/>
      <c r="CF9" s="1279"/>
      <c r="CG9" s="1279"/>
      <c r="CH9" s="1279"/>
      <c r="CI9" s="1279"/>
      <c r="CJ9" s="1279"/>
      <c r="CK9" s="1279"/>
      <c r="CL9" s="1279"/>
      <c r="CM9" s="1279"/>
      <c r="CN9" s="1279"/>
      <c r="CO9" s="1279"/>
      <c r="CP9" s="1279"/>
      <c r="CQ9" s="1279"/>
      <c r="CR9" s="1279"/>
      <c r="CS9" s="1279"/>
      <c r="CT9" s="1279"/>
      <c r="CU9" s="1279"/>
      <c r="CV9" s="1279"/>
      <c r="CW9" s="1279"/>
      <c r="CX9" s="1279"/>
      <c r="CY9" s="1279"/>
      <c r="CZ9" s="1279"/>
      <c r="DA9" s="1279"/>
      <c r="DB9" s="1279"/>
      <c r="DC9" s="1279"/>
      <c r="DD9" s="1279"/>
      <c r="DE9" s="1279"/>
      <c r="DF9" s="293"/>
      <c r="DG9" s="293"/>
      <c r="DH9" s="293"/>
      <c r="DI9" s="293"/>
      <c r="DJ9" s="293"/>
      <c r="DK9" s="293"/>
      <c r="DL9" s="293"/>
      <c r="DM9" s="293"/>
      <c r="DN9" s="293"/>
      <c r="DO9" s="293"/>
      <c r="DP9" s="293"/>
      <c r="DQ9" s="293"/>
      <c r="DR9" s="293"/>
      <c r="DS9" s="293"/>
      <c r="DT9" s="293"/>
      <c r="DU9" s="293"/>
      <c r="DV9" s="293"/>
      <c r="DW9" s="293"/>
    </row>
    <row r="10" spans="1:143" s="292" customFormat="1" x14ac:dyDescent="0.15">
      <c r="A10" s="1279"/>
      <c r="B10" s="1279"/>
      <c r="C10" s="1279"/>
      <c r="D10" s="1279"/>
      <c r="E10" s="1279"/>
      <c r="F10" s="1279"/>
      <c r="G10" s="1279"/>
      <c r="H10" s="1279"/>
      <c r="I10" s="1279"/>
      <c r="J10" s="1279"/>
      <c r="K10" s="1279"/>
      <c r="L10" s="1279"/>
      <c r="M10" s="1279"/>
      <c r="N10" s="1279"/>
      <c r="O10" s="1279"/>
      <c r="P10" s="1279"/>
      <c r="Q10" s="1279"/>
      <c r="R10" s="1279"/>
      <c r="S10" s="1279"/>
      <c r="T10" s="1279"/>
      <c r="U10" s="1279"/>
      <c r="V10" s="1279"/>
      <c r="W10" s="1279"/>
      <c r="X10" s="1279"/>
      <c r="Y10" s="1279"/>
      <c r="Z10" s="1279"/>
      <c r="AA10" s="1279"/>
      <c r="AB10" s="1279"/>
      <c r="AC10" s="1279"/>
      <c r="AD10" s="1279"/>
      <c r="AE10" s="1279"/>
      <c r="AF10" s="1279"/>
      <c r="AG10" s="1279"/>
      <c r="AH10" s="1279"/>
      <c r="AI10" s="1279"/>
      <c r="AJ10" s="1279"/>
      <c r="AK10" s="1279"/>
      <c r="AL10" s="1279"/>
      <c r="AM10" s="1279"/>
      <c r="AN10" s="1279"/>
      <c r="AO10" s="1279"/>
      <c r="AP10" s="1279"/>
      <c r="AQ10" s="1279"/>
      <c r="AR10" s="1279"/>
      <c r="AS10" s="1279"/>
      <c r="AT10" s="1279"/>
      <c r="AU10" s="1279"/>
      <c r="AV10" s="1279"/>
      <c r="AW10" s="1279"/>
      <c r="AX10" s="1279"/>
      <c r="AY10" s="1279"/>
      <c r="AZ10" s="1279"/>
      <c r="BA10" s="1279"/>
      <c r="BB10" s="1279"/>
      <c r="BC10" s="1279"/>
      <c r="BD10" s="1279"/>
      <c r="BE10" s="1279"/>
      <c r="BF10" s="1279"/>
      <c r="BG10" s="1279"/>
      <c r="BH10" s="1279"/>
      <c r="BI10" s="1279"/>
      <c r="BJ10" s="1279"/>
      <c r="BK10" s="1279"/>
      <c r="BL10" s="1279"/>
      <c r="BM10" s="1279"/>
      <c r="BN10" s="1279"/>
      <c r="BO10" s="1279"/>
      <c r="BP10" s="1279"/>
      <c r="BQ10" s="1279"/>
      <c r="BR10" s="1279"/>
      <c r="BS10" s="1279"/>
      <c r="BT10" s="1279"/>
      <c r="BU10" s="1279"/>
      <c r="BV10" s="1279"/>
      <c r="BW10" s="1279"/>
      <c r="BX10" s="1279"/>
      <c r="BY10" s="1279"/>
      <c r="BZ10" s="1279"/>
      <c r="CA10" s="1279"/>
      <c r="CB10" s="1279"/>
      <c r="CC10" s="1279"/>
      <c r="CD10" s="1279"/>
      <c r="CE10" s="1279"/>
      <c r="CF10" s="1279"/>
      <c r="CG10" s="1279"/>
      <c r="CH10" s="1279"/>
      <c r="CI10" s="1279"/>
      <c r="CJ10" s="1279"/>
      <c r="CK10" s="1279"/>
      <c r="CL10" s="1279"/>
      <c r="CM10" s="1279"/>
      <c r="CN10" s="1279"/>
      <c r="CO10" s="1279"/>
      <c r="CP10" s="1279"/>
      <c r="CQ10" s="1279"/>
      <c r="CR10" s="1279"/>
      <c r="CS10" s="1279"/>
      <c r="CT10" s="1279"/>
      <c r="CU10" s="1279"/>
      <c r="CV10" s="1279"/>
      <c r="CW10" s="1279"/>
      <c r="CX10" s="1279"/>
      <c r="CY10" s="1279"/>
      <c r="CZ10" s="1279"/>
      <c r="DA10" s="1279"/>
      <c r="DB10" s="1279"/>
      <c r="DC10" s="1279"/>
      <c r="DD10" s="1279"/>
      <c r="DE10" s="1279"/>
      <c r="DF10" s="293"/>
      <c r="DG10" s="293"/>
      <c r="DH10" s="293"/>
      <c r="DI10" s="293"/>
      <c r="DJ10" s="293"/>
      <c r="DK10" s="293"/>
      <c r="DL10" s="293"/>
      <c r="DM10" s="293"/>
      <c r="DN10" s="293"/>
      <c r="DO10" s="293"/>
      <c r="DP10" s="293"/>
      <c r="DQ10" s="293"/>
      <c r="DR10" s="293"/>
      <c r="DS10" s="293"/>
      <c r="DT10" s="293"/>
      <c r="DU10" s="293"/>
      <c r="DV10" s="293"/>
      <c r="DW10" s="293"/>
      <c r="EM10" s="292" t="s">
        <v>585</v>
      </c>
    </row>
    <row r="11" spans="1:143" s="292" customFormat="1" x14ac:dyDescent="0.15">
      <c r="A11" s="1279"/>
      <c r="B11" s="1279"/>
      <c r="C11" s="1279"/>
      <c r="D11" s="1279"/>
      <c r="E11" s="1279"/>
      <c r="F11" s="1279"/>
      <c r="G11" s="1279"/>
      <c r="H11" s="1279"/>
      <c r="I11" s="1279"/>
      <c r="J11" s="1279"/>
      <c r="K11" s="1279"/>
      <c r="L11" s="1279"/>
      <c r="M11" s="1279"/>
      <c r="N11" s="1279"/>
      <c r="O11" s="1279"/>
      <c r="P11" s="1279"/>
      <c r="Q11" s="1279"/>
      <c r="R11" s="1279"/>
      <c r="S11" s="1279"/>
      <c r="T11" s="1279"/>
      <c r="U11" s="1279"/>
      <c r="V11" s="1279"/>
      <c r="W11" s="1279"/>
      <c r="X11" s="1279"/>
      <c r="Y11" s="1279"/>
      <c r="Z11" s="1279"/>
      <c r="AA11" s="1279"/>
      <c r="AB11" s="1279"/>
      <c r="AC11" s="1279"/>
      <c r="AD11" s="1279"/>
      <c r="AE11" s="1279"/>
      <c r="AF11" s="1279"/>
      <c r="AG11" s="1279"/>
      <c r="AH11" s="1279"/>
      <c r="AI11" s="1279"/>
      <c r="AJ11" s="1279"/>
      <c r="AK11" s="1279"/>
      <c r="AL11" s="1279"/>
      <c r="AM11" s="1279"/>
      <c r="AN11" s="1279"/>
      <c r="AO11" s="1279"/>
      <c r="AP11" s="1279"/>
      <c r="AQ11" s="1279"/>
      <c r="AR11" s="1279"/>
      <c r="AS11" s="1279"/>
      <c r="AT11" s="1279"/>
      <c r="AU11" s="1279"/>
      <c r="AV11" s="1279"/>
      <c r="AW11" s="1279"/>
      <c r="AX11" s="1279"/>
      <c r="AY11" s="1279"/>
      <c r="AZ11" s="1279"/>
      <c r="BA11" s="1279"/>
      <c r="BB11" s="1279"/>
      <c r="BC11" s="1279"/>
      <c r="BD11" s="1279"/>
      <c r="BE11" s="1279"/>
      <c r="BF11" s="1279"/>
      <c r="BG11" s="1279"/>
      <c r="BH11" s="1279"/>
      <c r="BI11" s="1279"/>
      <c r="BJ11" s="1279"/>
      <c r="BK11" s="1279"/>
      <c r="BL11" s="1279"/>
      <c r="BM11" s="1279"/>
      <c r="BN11" s="1279"/>
      <c r="BO11" s="1279"/>
      <c r="BP11" s="1279"/>
      <c r="BQ11" s="1279"/>
      <c r="BR11" s="1279"/>
      <c r="BS11" s="1279"/>
      <c r="BT11" s="1279"/>
      <c r="BU11" s="1279"/>
      <c r="BV11" s="1279"/>
      <c r="BW11" s="1279"/>
      <c r="BX11" s="1279"/>
      <c r="BY11" s="1279"/>
      <c r="BZ11" s="1279"/>
      <c r="CA11" s="1279"/>
      <c r="CB11" s="1279"/>
      <c r="CC11" s="1279"/>
      <c r="CD11" s="1279"/>
      <c r="CE11" s="1279"/>
      <c r="CF11" s="1279"/>
      <c r="CG11" s="1279"/>
      <c r="CH11" s="1279"/>
      <c r="CI11" s="1279"/>
      <c r="CJ11" s="1279"/>
      <c r="CK11" s="1279"/>
      <c r="CL11" s="1279"/>
      <c r="CM11" s="1279"/>
      <c r="CN11" s="1279"/>
      <c r="CO11" s="1279"/>
      <c r="CP11" s="1279"/>
      <c r="CQ11" s="1279"/>
      <c r="CR11" s="1279"/>
      <c r="CS11" s="1279"/>
      <c r="CT11" s="1279"/>
      <c r="CU11" s="1279"/>
      <c r="CV11" s="1279"/>
      <c r="CW11" s="1279"/>
      <c r="CX11" s="1279"/>
      <c r="CY11" s="1279"/>
      <c r="CZ11" s="1279"/>
      <c r="DA11" s="1279"/>
      <c r="DB11" s="1279"/>
      <c r="DC11" s="1279"/>
      <c r="DD11" s="1279"/>
      <c r="DE11" s="1279"/>
      <c r="DF11" s="293"/>
      <c r="DG11" s="293"/>
      <c r="DH11" s="293"/>
      <c r="DI11" s="293"/>
      <c r="DJ11" s="293"/>
      <c r="DK11" s="293"/>
      <c r="DL11" s="293"/>
      <c r="DM11" s="293"/>
      <c r="DN11" s="293"/>
      <c r="DO11" s="293"/>
      <c r="DP11" s="293"/>
      <c r="DQ11" s="293"/>
      <c r="DR11" s="293"/>
      <c r="DS11" s="293"/>
      <c r="DT11" s="293"/>
      <c r="DU11" s="293"/>
      <c r="DV11" s="293"/>
      <c r="DW11" s="293"/>
    </row>
    <row r="12" spans="1:143" s="292" customFormat="1" x14ac:dyDescent="0.15">
      <c r="A12" s="1279"/>
      <c r="B12" s="1279"/>
      <c r="C12" s="1279"/>
      <c r="D12" s="1279"/>
      <c r="E12" s="1279"/>
      <c r="F12" s="1279"/>
      <c r="G12" s="1279"/>
      <c r="H12" s="1279"/>
      <c r="I12" s="1279"/>
      <c r="J12" s="1279"/>
      <c r="K12" s="1279"/>
      <c r="L12" s="1279"/>
      <c r="M12" s="1279"/>
      <c r="N12" s="1279"/>
      <c r="O12" s="1279"/>
      <c r="P12" s="1279"/>
      <c r="Q12" s="1279"/>
      <c r="R12" s="1279"/>
      <c r="S12" s="1279"/>
      <c r="T12" s="1279"/>
      <c r="U12" s="1279"/>
      <c r="V12" s="1279"/>
      <c r="W12" s="1279"/>
      <c r="X12" s="1279"/>
      <c r="Y12" s="1279"/>
      <c r="Z12" s="1279"/>
      <c r="AA12" s="1279"/>
      <c r="AB12" s="1279"/>
      <c r="AC12" s="1279"/>
      <c r="AD12" s="1279"/>
      <c r="AE12" s="1279"/>
      <c r="AF12" s="1279"/>
      <c r="AG12" s="1279"/>
      <c r="AH12" s="1279"/>
      <c r="AI12" s="1279"/>
      <c r="AJ12" s="1279"/>
      <c r="AK12" s="1279"/>
      <c r="AL12" s="1279"/>
      <c r="AM12" s="1279"/>
      <c r="AN12" s="1279"/>
      <c r="AO12" s="1279"/>
      <c r="AP12" s="1279"/>
      <c r="AQ12" s="1279"/>
      <c r="AR12" s="1279"/>
      <c r="AS12" s="1279"/>
      <c r="AT12" s="1279"/>
      <c r="AU12" s="1279"/>
      <c r="AV12" s="1279"/>
      <c r="AW12" s="1279"/>
      <c r="AX12" s="1279"/>
      <c r="AY12" s="1279"/>
      <c r="AZ12" s="1279"/>
      <c r="BA12" s="1279"/>
      <c r="BB12" s="1279"/>
      <c r="BC12" s="1279"/>
      <c r="BD12" s="1279"/>
      <c r="BE12" s="1279"/>
      <c r="BF12" s="1279"/>
      <c r="BG12" s="1279"/>
      <c r="BH12" s="1279"/>
      <c r="BI12" s="1279"/>
      <c r="BJ12" s="1279"/>
      <c r="BK12" s="1279"/>
      <c r="BL12" s="1279"/>
      <c r="BM12" s="1279"/>
      <c r="BN12" s="1279"/>
      <c r="BO12" s="1279"/>
      <c r="BP12" s="1279"/>
      <c r="BQ12" s="1279"/>
      <c r="BR12" s="1279"/>
      <c r="BS12" s="1279"/>
      <c r="BT12" s="1279"/>
      <c r="BU12" s="1279"/>
      <c r="BV12" s="1279"/>
      <c r="BW12" s="1279"/>
      <c r="BX12" s="1279"/>
      <c r="BY12" s="1279"/>
      <c r="BZ12" s="1279"/>
      <c r="CA12" s="1279"/>
      <c r="CB12" s="1279"/>
      <c r="CC12" s="1279"/>
      <c r="CD12" s="1279"/>
      <c r="CE12" s="1279"/>
      <c r="CF12" s="1279"/>
      <c r="CG12" s="1279"/>
      <c r="CH12" s="1279"/>
      <c r="CI12" s="1279"/>
      <c r="CJ12" s="1279"/>
      <c r="CK12" s="1279"/>
      <c r="CL12" s="1279"/>
      <c r="CM12" s="1279"/>
      <c r="CN12" s="1279"/>
      <c r="CO12" s="1279"/>
      <c r="CP12" s="1279"/>
      <c r="CQ12" s="1279"/>
      <c r="CR12" s="1279"/>
      <c r="CS12" s="1279"/>
      <c r="CT12" s="1279"/>
      <c r="CU12" s="1279"/>
      <c r="CV12" s="1279"/>
      <c r="CW12" s="1279"/>
      <c r="CX12" s="1279"/>
      <c r="CY12" s="1279"/>
      <c r="CZ12" s="1279"/>
      <c r="DA12" s="1279"/>
      <c r="DB12" s="1279"/>
      <c r="DC12" s="1279"/>
      <c r="DD12" s="1279"/>
      <c r="DE12" s="1279"/>
      <c r="DF12" s="293"/>
      <c r="DG12" s="293"/>
      <c r="DH12" s="293"/>
      <c r="DI12" s="293"/>
      <c r="DJ12" s="293"/>
      <c r="DK12" s="293"/>
      <c r="DL12" s="293"/>
      <c r="DM12" s="293"/>
      <c r="DN12" s="293"/>
      <c r="DO12" s="293"/>
      <c r="DP12" s="293"/>
      <c r="DQ12" s="293"/>
      <c r="DR12" s="293"/>
      <c r="DS12" s="293"/>
      <c r="DT12" s="293"/>
      <c r="DU12" s="293"/>
      <c r="DV12" s="293"/>
      <c r="DW12" s="293"/>
      <c r="EM12" s="292" t="s">
        <v>585</v>
      </c>
    </row>
    <row r="13" spans="1:143" s="292" customFormat="1" x14ac:dyDescent="0.15">
      <c r="A13" s="1279"/>
      <c r="B13" s="1279"/>
      <c r="C13" s="1279"/>
      <c r="D13" s="1279"/>
      <c r="E13" s="1279"/>
      <c r="F13" s="1279"/>
      <c r="G13" s="1279"/>
      <c r="H13" s="1279"/>
      <c r="I13" s="1279"/>
      <c r="J13" s="1279"/>
      <c r="K13" s="1279"/>
      <c r="L13" s="1279"/>
      <c r="M13" s="1279"/>
      <c r="N13" s="1279"/>
      <c r="O13" s="1279"/>
      <c r="P13" s="1279"/>
      <c r="Q13" s="1279"/>
      <c r="R13" s="1279"/>
      <c r="S13" s="1279"/>
      <c r="T13" s="1279"/>
      <c r="U13" s="1279"/>
      <c r="V13" s="1279"/>
      <c r="W13" s="1279"/>
      <c r="X13" s="1279"/>
      <c r="Y13" s="1279"/>
      <c r="Z13" s="1279"/>
      <c r="AA13" s="1279"/>
      <c r="AB13" s="1279"/>
      <c r="AC13" s="1279"/>
      <c r="AD13" s="1279"/>
      <c r="AE13" s="1279"/>
      <c r="AF13" s="1279"/>
      <c r="AG13" s="1279"/>
      <c r="AH13" s="1279"/>
      <c r="AI13" s="1279"/>
      <c r="AJ13" s="1279"/>
      <c r="AK13" s="1279"/>
      <c r="AL13" s="1279"/>
      <c r="AM13" s="1279"/>
      <c r="AN13" s="1279"/>
      <c r="AO13" s="1279"/>
      <c r="AP13" s="1279"/>
      <c r="AQ13" s="1279"/>
      <c r="AR13" s="1279"/>
      <c r="AS13" s="1279"/>
      <c r="AT13" s="1279"/>
      <c r="AU13" s="1279"/>
      <c r="AV13" s="1279"/>
      <c r="AW13" s="1279"/>
      <c r="AX13" s="1279"/>
      <c r="AY13" s="1279"/>
      <c r="AZ13" s="1279"/>
      <c r="BA13" s="1279"/>
      <c r="BB13" s="1279"/>
      <c r="BC13" s="1279"/>
      <c r="BD13" s="1279"/>
      <c r="BE13" s="1279"/>
      <c r="BF13" s="1279"/>
      <c r="BG13" s="1279"/>
      <c r="BH13" s="1279"/>
      <c r="BI13" s="1279"/>
      <c r="BJ13" s="1279"/>
      <c r="BK13" s="1279"/>
      <c r="BL13" s="1279"/>
      <c r="BM13" s="1279"/>
      <c r="BN13" s="1279"/>
      <c r="BO13" s="1279"/>
      <c r="BP13" s="1279"/>
      <c r="BQ13" s="1279"/>
      <c r="BR13" s="1279"/>
      <c r="BS13" s="1279"/>
      <c r="BT13" s="1279"/>
      <c r="BU13" s="1279"/>
      <c r="BV13" s="1279"/>
      <c r="BW13" s="1279"/>
      <c r="BX13" s="1279"/>
      <c r="BY13" s="1279"/>
      <c r="BZ13" s="1279"/>
      <c r="CA13" s="1279"/>
      <c r="CB13" s="1279"/>
      <c r="CC13" s="1279"/>
      <c r="CD13" s="1279"/>
      <c r="CE13" s="1279"/>
      <c r="CF13" s="1279"/>
      <c r="CG13" s="1279"/>
      <c r="CH13" s="1279"/>
      <c r="CI13" s="1279"/>
      <c r="CJ13" s="1279"/>
      <c r="CK13" s="1279"/>
      <c r="CL13" s="1279"/>
      <c r="CM13" s="1279"/>
      <c r="CN13" s="1279"/>
      <c r="CO13" s="1279"/>
      <c r="CP13" s="1279"/>
      <c r="CQ13" s="1279"/>
      <c r="CR13" s="1279"/>
      <c r="CS13" s="1279"/>
      <c r="CT13" s="1279"/>
      <c r="CU13" s="1279"/>
      <c r="CV13" s="1279"/>
      <c r="CW13" s="1279"/>
      <c r="CX13" s="1279"/>
      <c r="CY13" s="1279"/>
      <c r="CZ13" s="1279"/>
      <c r="DA13" s="1279"/>
      <c r="DB13" s="1279"/>
      <c r="DC13" s="1279"/>
      <c r="DD13" s="1279"/>
      <c r="DE13" s="1279"/>
      <c r="DF13" s="293"/>
      <c r="DG13" s="293"/>
      <c r="DH13" s="293"/>
      <c r="DI13" s="293"/>
      <c r="DJ13" s="293"/>
      <c r="DK13" s="293"/>
      <c r="DL13" s="293"/>
      <c r="DM13" s="293"/>
      <c r="DN13" s="293"/>
      <c r="DO13" s="293"/>
      <c r="DP13" s="293"/>
      <c r="DQ13" s="293"/>
      <c r="DR13" s="293"/>
      <c r="DS13" s="293"/>
      <c r="DT13" s="293"/>
      <c r="DU13" s="293"/>
      <c r="DV13" s="293"/>
      <c r="DW13" s="293"/>
    </row>
    <row r="14" spans="1:143" s="292" customFormat="1" x14ac:dyDescent="0.15">
      <c r="A14" s="1279"/>
      <c r="B14" s="1279"/>
      <c r="C14" s="1279"/>
      <c r="D14" s="1279"/>
      <c r="E14" s="1279"/>
      <c r="F14" s="1279"/>
      <c r="G14" s="1279"/>
      <c r="H14" s="1279"/>
      <c r="I14" s="1279"/>
      <c r="J14" s="1279"/>
      <c r="K14" s="1279"/>
      <c r="L14" s="1279"/>
      <c r="M14" s="1279"/>
      <c r="N14" s="1279"/>
      <c r="O14" s="1279"/>
      <c r="P14" s="1279"/>
      <c r="Q14" s="1279"/>
      <c r="R14" s="1279"/>
      <c r="S14" s="1279"/>
      <c r="T14" s="1279"/>
      <c r="U14" s="1279"/>
      <c r="V14" s="1279"/>
      <c r="W14" s="1279"/>
      <c r="X14" s="1279"/>
      <c r="Y14" s="1279"/>
      <c r="Z14" s="1279"/>
      <c r="AA14" s="1279"/>
      <c r="AB14" s="1279"/>
      <c r="AC14" s="1279"/>
      <c r="AD14" s="1279"/>
      <c r="AE14" s="1279"/>
      <c r="AF14" s="1279"/>
      <c r="AG14" s="1279"/>
      <c r="AH14" s="1279"/>
      <c r="AI14" s="1279"/>
      <c r="AJ14" s="1279"/>
      <c r="AK14" s="1279"/>
      <c r="AL14" s="1279"/>
      <c r="AM14" s="1279"/>
      <c r="AN14" s="1279"/>
      <c r="AO14" s="1279"/>
      <c r="AP14" s="1279"/>
      <c r="AQ14" s="1279"/>
      <c r="AR14" s="1279"/>
      <c r="AS14" s="1279"/>
      <c r="AT14" s="1279"/>
      <c r="AU14" s="1279"/>
      <c r="AV14" s="1279"/>
      <c r="AW14" s="1279"/>
      <c r="AX14" s="1279"/>
      <c r="AY14" s="1279"/>
      <c r="AZ14" s="1279"/>
      <c r="BA14" s="1279"/>
      <c r="BB14" s="1279"/>
      <c r="BC14" s="1279"/>
      <c r="BD14" s="1279"/>
      <c r="BE14" s="1279"/>
      <c r="BF14" s="1279"/>
      <c r="BG14" s="1279"/>
      <c r="BH14" s="1279"/>
      <c r="BI14" s="1279"/>
      <c r="BJ14" s="1279"/>
      <c r="BK14" s="1279"/>
      <c r="BL14" s="1279"/>
      <c r="BM14" s="1279"/>
      <c r="BN14" s="1279"/>
      <c r="BO14" s="1279"/>
      <c r="BP14" s="1279"/>
      <c r="BQ14" s="1279"/>
      <c r="BR14" s="1279"/>
      <c r="BS14" s="1279"/>
      <c r="BT14" s="1279"/>
      <c r="BU14" s="1279"/>
      <c r="BV14" s="1279"/>
      <c r="BW14" s="1279"/>
      <c r="BX14" s="1279"/>
      <c r="BY14" s="1279"/>
      <c r="BZ14" s="1279"/>
      <c r="CA14" s="1279"/>
      <c r="CB14" s="1279"/>
      <c r="CC14" s="1279"/>
      <c r="CD14" s="1279"/>
      <c r="CE14" s="1279"/>
      <c r="CF14" s="1279"/>
      <c r="CG14" s="1279"/>
      <c r="CH14" s="1279"/>
      <c r="CI14" s="1279"/>
      <c r="CJ14" s="1279"/>
      <c r="CK14" s="1279"/>
      <c r="CL14" s="1279"/>
      <c r="CM14" s="1279"/>
      <c r="CN14" s="1279"/>
      <c r="CO14" s="1279"/>
      <c r="CP14" s="1279"/>
      <c r="CQ14" s="1279"/>
      <c r="CR14" s="1279"/>
      <c r="CS14" s="1279"/>
      <c r="CT14" s="1279"/>
      <c r="CU14" s="1279"/>
      <c r="CV14" s="1279"/>
      <c r="CW14" s="1279"/>
      <c r="CX14" s="1279"/>
      <c r="CY14" s="1279"/>
      <c r="CZ14" s="1279"/>
      <c r="DA14" s="1279"/>
      <c r="DB14" s="1279"/>
      <c r="DC14" s="1279"/>
      <c r="DD14" s="1279"/>
      <c r="DE14" s="1279"/>
      <c r="DF14" s="293"/>
      <c r="DG14" s="293"/>
      <c r="DH14" s="293"/>
      <c r="DI14" s="293"/>
      <c r="DJ14" s="293"/>
      <c r="DK14" s="293"/>
      <c r="DL14" s="293"/>
      <c r="DM14" s="293"/>
      <c r="DN14" s="293"/>
      <c r="DO14" s="293"/>
      <c r="DP14" s="293"/>
      <c r="DQ14" s="293"/>
      <c r="DR14" s="293"/>
      <c r="DS14" s="293"/>
      <c r="DT14" s="293"/>
      <c r="DU14" s="293"/>
      <c r="DV14" s="293"/>
      <c r="DW14" s="293"/>
    </row>
    <row r="15" spans="1:143" s="292" customFormat="1" x14ac:dyDescent="0.15">
      <c r="A15" s="1278"/>
      <c r="B15" s="1279"/>
      <c r="C15" s="1279"/>
      <c r="D15" s="1279"/>
      <c r="E15" s="1279"/>
      <c r="F15" s="1279"/>
      <c r="G15" s="1279"/>
      <c r="H15" s="1279"/>
      <c r="I15" s="1279"/>
      <c r="J15" s="1279"/>
      <c r="K15" s="1279"/>
      <c r="L15" s="1279"/>
      <c r="M15" s="1279"/>
      <c r="N15" s="1279"/>
      <c r="O15" s="1279"/>
      <c r="P15" s="1279"/>
      <c r="Q15" s="1279"/>
      <c r="R15" s="1279"/>
      <c r="S15" s="1279"/>
      <c r="T15" s="1279"/>
      <c r="U15" s="1279"/>
      <c r="V15" s="1279"/>
      <c r="W15" s="1279"/>
      <c r="X15" s="1279"/>
      <c r="Y15" s="1279"/>
      <c r="Z15" s="1279"/>
      <c r="AA15" s="1279"/>
      <c r="AB15" s="1279"/>
      <c r="AC15" s="1279"/>
      <c r="AD15" s="1279"/>
      <c r="AE15" s="1279"/>
      <c r="AF15" s="1279"/>
      <c r="AG15" s="1279"/>
      <c r="AH15" s="1279"/>
      <c r="AI15" s="1279"/>
      <c r="AJ15" s="1279"/>
      <c r="AK15" s="1279"/>
      <c r="AL15" s="1279"/>
      <c r="AM15" s="1279"/>
      <c r="AN15" s="1279"/>
      <c r="AO15" s="1279"/>
      <c r="AP15" s="1279"/>
      <c r="AQ15" s="1279"/>
      <c r="AR15" s="1279"/>
      <c r="AS15" s="1279"/>
      <c r="AT15" s="1279"/>
      <c r="AU15" s="1279"/>
      <c r="AV15" s="1279"/>
      <c r="AW15" s="1279"/>
      <c r="AX15" s="1279"/>
      <c r="AY15" s="1279"/>
      <c r="AZ15" s="1279"/>
      <c r="BA15" s="1279"/>
      <c r="BB15" s="1279"/>
      <c r="BC15" s="1279"/>
      <c r="BD15" s="1279"/>
      <c r="BE15" s="1279"/>
      <c r="BF15" s="1279"/>
      <c r="BG15" s="1279"/>
      <c r="BH15" s="1279"/>
      <c r="BI15" s="1279"/>
      <c r="BJ15" s="1279"/>
      <c r="BK15" s="1279"/>
      <c r="BL15" s="1279"/>
      <c r="BM15" s="1279"/>
      <c r="BN15" s="1279"/>
      <c r="BO15" s="1279"/>
      <c r="BP15" s="1279"/>
      <c r="BQ15" s="1279"/>
      <c r="BR15" s="1279"/>
      <c r="BS15" s="1279"/>
      <c r="BT15" s="1279"/>
      <c r="BU15" s="1279"/>
      <c r="BV15" s="1279"/>
      <c r="BW15" s="1279"/>
      <c r="BX15" s="1279"/>
      <c r="BY15" s="1279"/>
      <c r="BZ15" s="1279"/>
      <c r="CA15" s="1279"/>
      <c r="CB15" s="1279"/>
      <c r="CC15" s="1279"/>
      <c r="CD15" s="1279"/>
      <c r="CE15" s="1279"/>
      <c r="CF15" s="1279"/>
      <c r="CG15" s="1279"/>
      <c r="CH15" s="1279"/>
      <c r="CI15" s="1279"/>
      <c r="CJ15" s="1279"/>
      <c r="CK15" s="1279"/>
      <c r="CL15" s="1279"/>
      <c r="CM15" s="1279"/>
      <c r="CN15" s="1279"/>
      <c r="CO15" s="1279"/>
      <c r="CP15" s="1279"/>
      <c r="CQ15" s="1279"/>
      <c r="CR15" s="1279"/>
      <c r="CS15" s="1279"/>
      <c r="CT15" s="1279"/>
      <c r="CU15" s="1279"/>
      <c r="CV15" s="1279"/>
      <c r="CW15" s="1279"/>
      <c r="CX15" s="1279"/>
      <c r="CY15" s="1279"/>
      <c r="CZ15" s="1279"/>
      <c r="DA15" s="1279"/>
      <c r="DB15" s="1279"/>
      <c r="DC15" s="1279"/>
      <c r="DD15" s="1279"/>
      <c r="DE15" s="1279"/>
      <c r="DF15" s="293"/>
      <c r="DG15" s="293"/>
      <c r="DH15" s="293"/>
      <c r="DI15" s="293"/>
      <c r="DJ15" s="293"/>
      <c r="DK15" s="293"/>
      <c r="DL15" s="293"/>
      <c r="DM15" s="293"/>
      <c r="DN15" s="293"/>
      <c r="DO15" s="293"/>
      <c r="DP15" s="293"/>
      <c r="DQ15" s="293"/>
      <c r="DR15" s="293"/>
      <c r="DS15" s="293"/>
      <c r="DT15" s="293"/>
      <c r="DU15" s="293"/>
      <c r="DV15" s="293"/>
      <c r="DW15" s="293"/>
    </row>
    <row r="16" spans="1:143" s="292" customFormat="1" x14ac:dyDescent="0.15">
      <c r="A16" s="1278"/>
      <c r="B16" s="1279"/>
      <c r="C16" s="1279"/>
      <c r="D16" s="1279"/>
      <c r="E16" s="1279"/>
      <c r="F16" s="1279"/>
      <c r="G16" s="1279"/>
      <c r="H16" s="1279"/>
      <c r="I16" s="1279"/>
      <c r="J16" s="1279"/>
      <c r="K16" s="1279"/>
      <c r="L16" s="1279"/>
      <c r="M16" s="1279"/>
      <c r="N16" s="1279"/>
      <c r="O16" s="1279"/>
      <c r="P16" s="1279"/>
      <c r="Q16" s="1279"/>
      <c r="R16" s="1279"/>
      <c r="S16" s="1279"/>
      <c r="T16" s="1279"/>
      <c r="U16" s="1279"/>
      <c r="V16" s="1279"/>
      <c r="W16" s="1279"/>
      <c r="X16" s="1279"/>
      <c r="Y16" s="1279"/>
      <c r="Z16" s="1279"/>
      <c r="AA16" s="1279"/>
      <c r="AB16" s="1279"/>
      <c r="AC16" s="1279"/>
      <c r="AD16" s="1279"/>
      <c r="AE16" s="1279"/>
      <c r="AF16" s="1279"/>
      <c r="AG16" s="1279"/>
      <c r="AH16" s="1279"/>
      <c r="AI16" s="1279"/>
      <c r="AJ16" s="1279"/>
      <c r="AK16" s="1279"/>
      <c r="AL16" s="1279"/>
      <c r="AM16" s="1279"/>
      <c r="AN16" s="1279"/>
      <c r="AO16" s="1279"/>
      <c r="AP16" s="1279"/>
      <c r="AQ16" s="1279"/>
      <c r="AR16" s="1279"/>
      <c r="AS16" s="1279"/>
      <c r="AT16" s="1279"/>
      <c r="AU16" s="1279"/>
      <c r="AV16" s="1279"/>
      <c r="AW16" s="1279"/>
      <c r="AX16" s="1279"/>
      <c r="AY16" s="1279"/>
      <c r="AZ16" s="1279"/>
      <c r="BA16" s="1279"/>
      <c r="BB16" s="1279"/>
      <c r="BC16" s="1279"/>
      <c r="BD16" s="1279"/>
      <c r="BE16" s="1279"/>
      <c r="BF16" s="1279"/>
      <c r="BG16" s="1279"/>
      <c r="BH16" s="1279"/>
      <c r="BI16" s="1279"/>
      <c r="BJ16" s="1279"/>
      <c r="BK16" s="1279"/>
      <c r="BL16" s="1279"/>
      <c r="BM16" s="1279"/>
      <c r="BN16" s="1279"/>
      <c r="BO16" s="1279"/>
      <c r="BP16" s="1279"/>
      <c r="BQ16" s="1279"/>
      <c r="BR16" s="1279"/>
      <c r="BS16" s="1279"/>
      <c r="BT16" s="1279"/>
      <c r="BU16" s="1279"/>
      <c r="BV16" s="1279"/>
      <c r="BW16" s="1279"/>
      <c r="BX16" s="1279"/>
      <c r="BY16" s="1279"/>
      <c r="BZ16" s="1279"/>
      <c r="CA16" s="1279"/>
      <c r="CB16" s="1279"/>
      <c r="CC16" s="1279"/>
      <c r="CD16" s="1279"/>
      <c r="CE16" s="1279"/>
      <c r="CF16" s="1279"/>
      <c r="CG16" s="1279"/>
      <c r="CH16" s="1279"/>
      <c r="CI16" s="1279"/>
      <c r="CJ16" s="1279"/>
      <c r="CK16" s="1279"/>
      <c r="CL16" s="1279"/>
      <c r="CM16" s="1279"/>
      <c r="CN16" s="1279"/>
      <c r="CO16" s="1279"/>
      <c r="CP16" s="1279"/>
      <c r="CQ16" s="1279"/>
      <c r="CR16" s="1279"/>
      <c r="CS16" s="1279"/>
      <c r="CT16" s="1279"/>
      <c r="CU16" s="1279"/>
      <c r="CV16" s="1279"/>
      <c r="CW16" s="1279"/>
      <c r="CX16" s="1279"/>
      <c r="CY16" s="1279"/>
      <c r="CZ16" s="1279"/>
      <c r="DA16" s="1279"/>
      <c r="DB16" s="1279"/>
      <c r="DC16" s="1279"/>
      <c r="DD16" s="1279"/>
      <c r="DE16" s="1279"/>
      <c r="DF16" s="293"/>
      <c r="DG16" s="293"/>
      <c r="DH16" s="293"/>
      <c r="DI16" s="293"/>
      <c r="DJ16" s="293"/>
      <c r="DK16" s="293"/>
      <c r="DL16" s="293"/>
      <c r="DM16" s="293"/>
      <c r="DN16" s="293"/>
      <c r="DO16" s="293"/>
      <c r="DP16" s="293"/>
      <c r="DQ16" s="293"/>
      <c r="DR16" s="293"/>
      <c r="DS16" s="293"/>
      <c r="DT16" s="293"/>
      <c r="DU16" s="293"/>
      <c r="DV16" s="293"/>
      <c r="DW16" s="293"/>
    </row>
    <row r="17" spans="1:351" s="292" customFormat="1" x14ac:dyDescent="0.15">
      <c r="A17" s="1278"/>
      <c r="B17" s="1279"/>
      <c r="C17" s="1279"/>
      <c r="D17" s="1279"/>
      <c r="E17" s="1279"/>
      <c r="F17" s="1279"/>
      <c r="G17" s="1279"/>
      <c r="H17" s="1279"/>
      <c r="I17" s="1279"/>
      <c r="J17" s="1279"/>
      <c r="K17" s="1279"/>
      <c r="L17" s="1279"/>
      <c r="M17" s="1279"/>
      <c r="N17" s="1279"/>
      <c r="O17" s="1279"/>
      <c r="P17" s="1279"/>
      <c r="Q17" s="1279"/>
      <c r="R17" s="1279"/>
      <c r="S17" s="1279"/>
      <c r="T17" s="1279"/>
      <c r="U17" s="1279"/>
      <c r="V17" s="1279"/>
      <c r="W17" s="1279"/>
      <c r="X17" s="1279"/>
      <c r="Y17" s="1279"/>
      <c r="Z17" s="1279"/>
      <c r="AA17" s="1279"/>
      <c r="AB17" s="1279"/>
      <c r="AC17" s="1279"/>
      <c r="AD17" s="1279"/>
      <c r="AE17" s="1279"/>
      <c r="AF17" s="1279"/>
      <c r="AG17" s="1279"/>
      <c r="AH17" s="1279"/>
      <c r="AI17" s="1279"/>
      <c r="AJ17" s="1279"/>
      <c r="AK17" s="1279"/>
      <c r="AL17" s="1279"/>
      <c r="AM17" s="1279"/>
      <c r="AN17" s="1279"/>
      <c r="AO17" s="1279"/>
      <c r="AP17" s="1279"/>
      <c r="AQ17" s="1279"/>
      <c r="AR17" s="1279"/>
      <c r="AS17" s="1279"/>
      <c r="AT17" s="1279"/>
      <c r="AU17" s="1279"/>
      <c r="AV17" s="1279"/>
      <c r="AW17" s="1279"/>
      <c r="AX17" s="1279"/>
      <c r="AY17" s="1279"/>
      <c r="AZ17" s="1279"/>
      <c r="BA17" s="1279"/>
      <c r="BB17" s="1279"/>
      <c r="BC17" s="1279"/>
      <c r="BD17" s="1279"/>
      <c r="BE17" s="1279"/>
      <c r="BF17" s="1279"/>
      <c r="BG17" s="1279"/>
      <c r="BH17" s="1279"/>
      <c r="BI17" s="1279"/>
      <c r="BJ17" s="1279"/>
      <c r="BK17" s="1279"/>
      <c r="BL17" s="1279"/>
      <c r="BM17" s="1279"/>
      <c r="BN17" s="1279"/>
      <c r="BO17" s="1279"/>
      <c r="BP17" s="1279"/>
      <c r="BQ17" s="1279"/>
      <c r="BR17" s="1279"/>
      <c r="BS17" s="1279"/>
      <c r="BT17" s="1279"/>
      <c r="BU17" s="1279"/>
      <c r="BV17" s="1279"/>
      <c r="BW17" s="1279"/>
      <c r="BX17" s="1279"/>
      <c r="BY17" s="1279"/>
      <c r="BZ17" s="1279"/>
      <c r="CA17" s="1279"/>
      <c r="CB17" s="1279"/>
      <c r="CC17" s="1279"/>
      <c r="CD17" s="1279"/>
      <c r="CE17" s="1279"/>
      <c r="CF17" s="1279"/>
      <c r="CG17" s="1279"/>
      <c r="CH17" s="1279"/>
      <c r="CI17" s="1279"/>
      <c r="CJ17" s="1279"/>
      <c r="CK17" s="1279"/>
      <c r="CL17" s="1279"/>
      <c r="CM17" s="1279"/>
      <c r="CN17" s="1279"/>
      <c r="CO17" s="1279"/>
      <c r="CP17" s="1279"/>
      <c r="CQ17" s="1279"/>
      <c r="CR17" s="1279"/>
      <c r="CS17" s="1279"/>
      <c r="CT17" s="1279"/>
      <c r="CU17" s="1279"/>
      <c r="CV17" s="1279"/>
      <c r="CW17" s="1279"/>
      <c r="CX17" s="1279"/>
      <c r="CY17" s="1279"/>
      <c r="CZ17" s="1279"/>
      <c r="DA17" s="1279"/>
      <c r="DB17" s="1279"/>
      <c r="DC17" s="1279"/>
      <c r="DD17" s="1279"/>
      <c r="DE17" s="1279"/>
      <c r="DF17" s="293"/>
      <c r="DG17" s="293"/>
      <c r="DH17" s="293"/>
      <c r="DI17" s="293"/>
      <c r="DJ17" s="293"/>
      <c r="DK17" s="293"/>
      <c r="DL17" s="293"/>
      <c r="DM17" s="293"/>
      <c r="DN17" s="293"/>
      <c r="DO17" s="293"/>
      <c r="DP17" s="293"/>
      <c r="DQ17" s="293"/>
      <c r="DR17" s="293"/>
      <c r="DS17" s="293"/>
      <c r="DT17" s="293"/>
      <c r="DU17" s="293"/>
      <c r="DV17" s="293"/>
      <c r="DW17" s="293"/>
    </row>
    <row r="18" spans="1:351" s="292" customFormat="1" x14ac:dyDescent="0.15">
      <c r="A18" s="1278"/>
      <c r="B18" s="1279"/>
      <c r="C18" s="1279"/>
      <c r="D18" s="1279"/>
      <c r="E18" s="1279"/>
      <c r="F18" s="1279"/>
      <c r="G18" s="1279"/>
      <c r="H18" s="1279"/>
      <c r="I18" s="1279"/>
      <c r="J18" s="1279"/>
      <c r="K18" s="1279"/>
      <c r="L18" s="1279"/>
      <c r="M18" s="1279"/>
      <c r="N18" s="1279"/>
      <c r="O18" s="1279"/>
      <c r="P18" s="1279"/>
      <c r="Q18" s="1279"/>
      <c r="R18" s="1279"/>
      <c r="S18" s="1279"/>
      <c r="T18" s="1279"/>
      <c r="U18" s="1279"/>
      <c r="V18" s="1279"/>
      <c r="W18" s="1279"/>
      <c r="X18" s="1279"/>
      <c r="Y18" s="1279"/>
      <c r="Z18" s="1279"/>
      <c r="AA18" s="1279"/>
      <c r="AB18" s="1279"/>
      <c r="AC18" s="1279"/>
      <c r="AD18" s="1279"/>
      <c r="AE18" s="1279"/>
      <c r="AF18" s="1279"/>
      <c r="AG18" s="1279"/>
      <c r="AH18" s="1279"/>
      <c r="AI18" s="1279"/>
      <c r="AJ18" s="1279"/>
      <c r="AK18" s="1279"/>
      <c r="AL18" s="1279"/>
      <c r="AM18" s="1279"/>
      <c r="AN18" s="1279"/>
      <c r="AO18" s="1279"/>
      <c r="AP18" s="1279"/>
      <c r="AQ18" s="1279"/>
      <c r="AR18" s="1279"/>
      <c r="AS18" s="1279"/>
      <c r="AT18" s="1279"/>
      <c r="AU18" s="1279"/>
      <c r="AV18" s="1279"/>
      <c r="AW18" s="1279"/>
      <c r="AX18" s="1279"/>
      <c r="AY18" s="1279"/>
      <c r="AZ18" s="1279"/>
      <c r="BA18" s="1279"/>
      <c r="BB18" s="1279"/>
      <c r="BC18" s="1279"/>
      <c r="BD18" s="1279"/>
      <c r="BE18" s="1279"/>
      <c r="BF18" s="1279"/>
      <c r="BG18" s="1279"/>
      <c r="BH18" s="1279"/>
      <c r="BI18" s="1279"/>
      <c r="BJ18" s="1279"/>
      <c r="BK18" s="1279"/>
      <c r="BL18" s="1279"/>
      <c r="BM18" s="1279"/>
      <c r="BN18" s="1279"/>
      <c r="BO18" s="1279"/>
      <c r="BP18" s="1279"/>
      <c r="BQ18" s="1279"/>
      <c r="BR18" s="1279"/>
      <c r="BS18" s="1279"/>
      <c r="BT18" s="1279"/>
      <c r="BU18" s="1279"/>
      <c r="BV18" s="1279"/>
      <c r="BW18" s="1279"/>
      <c r="BX18" s="1279"/>
      <c r="BY18" s="1279"/>
      <c r="BZ18" s="1279"/>
      <c r="CA18" s="1279"/>
      <c r="CB18" s="1279"/>
      <c r="CC18" s="1279"/>
      <c r="CD18" s="1279"/>
      <c r="CE18" s="1279"/>
      <c r="CF18" s="1279"/>
      <c r="CG18" s="1279"/>
      <c r="CH18" s="1279"/>
      <c r="CI18" s="1279"/>
      <c r="CJ18" s="1279"/>
      <c r="CK18" s="1279"/>
      <c r="CL18" s="1279"/>
      <c r="CM18" s="1279"/>
      <c r="CN18" s="1279"/>
      <c r="CO18" s="1279"/>
      <c r="CP18" s="1279"/>
      <c r="CQ18" s="1279"/>
      <c r="CR18" s="1279"/>
      <c r="CS18" s="1279"/>
      <c r="CT18" s="1279"/>
      <c r="CU18" s="1279"/>
      <c r="CV18" s="1279"/>
      <c r="CW18" s="1279"/>
      <c r="CX18" s="1279"/>
      <c r="CY18" s="1279"/>
      <c r="CZ18" s="1279"/>
      <c r="DA18" s="1279"/>
      <c r="DB18" s="1279"/>
      <c r="DC18" s="1279"/>
      <c r="DD18" s="1279"/>
      <c r="DE18" s="1279"/>
      <c r="DF18" s="293"/>
      <c r="DG18" s="293"/>
      <c r="DH18" s="293"/>
      <c r="DI18" s="293"/>
      <c r="DJ18" s="293"/>
      <c r="DK18" s="293"/>
      <c r="DL18" s="293"/>
      <c r="DM18" s="293"/>
      <c r="DN18" s="293"/>
      <c r="DO18" s="293"/>
      <c r="DP18" s="293"/>
      <c r="DQ18" s="293"/>
      <c r="DR18" s="293"/>
      <c r="DS18" s="293"/>
      <c r="DT18" s="293"/>
      <c r="DU18" s="293"/>
      <c r="DV18" s="293"/>
      <c r="DW18" s="293"/>
    </row>
    <row r="19" spans="1:351" x14ac:dyDescent="0.15">
      <c r="DD19" s="1278"/>
      <c r="DE19" s="1278"/>
    </row>
    <row r="20" spans="1:351" x14ac:dyDescent="0.15">
      <c r="DD20" s="1278"/>
      <c r="DE20" s="1278"/>
    </row>
    <row r="21" spans="1:351" ht="17.25" x14ac:dyDescent="0.15">
      <c r="B21" s="1280"/>
      <c r="C21" s="1281"/>
      <c r="D21" s="1281"/>
      <c r="E21" s="1281"/>
      <c r="F21" s="1281"/>
      <c r="G21" s="1281"/>
      <c r="H21" s="1281"/>
      <c r="I21" s="1281"/>
      <c r="J21" s="1281"/>
      <c r="K21" s="1281"/>
      <c r="L21" s="1281"/>
      <c r="M21" s="1281"/>
      <c r="N21" s="1282"/>
      <c r="O21" s="1281"/>
      <c r="P21" s="1281"/>
      <c r="Q21" s="1281"/>
      <c r="R21" s="1281"/>
      <c r="S21" s="1281"/>
      <c r="T21" s="1281"/>
      <c r="U21" s="1281"/>
      <c r="V21" s="1281"/>
      <c r="W21" s="1281"/>
      <c r="X21" s="1281"/>
      <c r="Y21" s="1281"/>
      <c r="Z21" s="1281"/>
      <c r="AA21" s="1281"/>
      <c r="AB21" s="1281"/>
      <c r="AC21" s="1281"/>
      <c r="AD21" s="1281"/>
      <c r="AE21" s="1281"/>
      <c r="AF21" s="1281"/>
      <c r="AG21" s="1281"/>
      <c r="AH21" s="1281"/>
      <c r="AI21" s="1281"/>
      <c r="AJ21" s="1281"/>
      <c r="AK21" s="1281"/>
      <c r="AL21" s="1281"/>
      <c r="AM21" s="1281"/>
      <c r="AN21" s="1281"/>
      <c r="AO21" s="1281"/>
      <c r="AP21" s="1281"/>
      <c r="AQ21" s="1281"/>
      <c r="AR21" s="1281"/>
      <c r="AS21" s="1281"/>
      <c r="AT21" s="1282"/>
      <c r="AU21" s="1281"/>
      <c r="AV21" s="1281"/>
      <c r="AW21" s="1281"/>
      <c r="AX21" s="1281"/>
      <c r="AY21" s="1281"/>
      <c r="AZ21" s="1281"/>
      <c r="BA21" s="1281"/>
      <c r="BB21" s="1281"/>
      <c r="BC21" s="1281"/>
      <c r="BD21" s="1281"/>
      <c r="BE21" s="1281"/>
      <c r="BF21" s="1282"/>
      <c r="BG21" s="1281"/>
      <c r="BH21" s="1281"/>
      <c r="BI21" s="1281"/>
      <c r="BJ21" s="1281"/>
      <c r="BK21" s="1281"/>
      <c r="BL21" s="1281"/>
      <c r="BM21" s="1281"/>
      <c r="BN21" s="1281"/>
      <c r="BO21" s="1281"/>
      <c r="BP21" s="1281"/>
      <c r="BQ21" s="1281"/>
      <c r="BR21" s="1282"/>
      <c r="BS21" s="1281"/>
      <c r="BT21" s="1281"/>
      <c r="BU21" s="1281"/>
      <c r="BV21" s="1281"/>
      <c r="BW21" s="1281"/>
      <c r="BX21" s="1281"/>
      <c r="BY21" s="1281"/>
      <c r="BZ21" s="1281"/>
      <c r="CA21" s="1281"/>
      <c r="CB21" s="1281"/>
      <c r="CC21" s="1281"/>
      <c r="CD21" s="1282"/>
      <c r="CE21" s="1281"/>
      <c r="CF21" s="1281"/>
      <c r="CG21" s="1281"/>
      <c r="CH21" s="1281"/>
      <c r="CI21" s="1281"/>
      <c r="CJ21" s="1281"/>
      <c r="CK21" s="1281"/>
      <c r="CL21" s="1281"/>
      <c r="CM21" s="1281"/>
      <c r="CN21" s="1281"/>
      <c r="CO21" s="1281"/>
      <c r="CP21" s="1282"/>
      <c r="CQ21" s="1281"/>
      <c r="CR21" s="1281"/>
      <c r="CS21" s="1281"/>
      <c r="CT21" s="1281"/>
      <c r="CU21" s="1281"/>
      <c r="CV21" s="1281"/>
      <c r="CW21" s="1281"/>
      <c r="CX21" s="1281"/>
      <c r="CY21" s="1281"/>
      <c r="CZ21" s="1281"/>
      <c r="DA21" s="1281"/>
      <c r="DB21" s="1282"/>
      <c r="DC21" s="1281"/>
      <c r="DD21" s="1283"/>
      <c r="DE21" s="1278"/>
      <c r="MM21" s="1284"/>
    </row>
    <row r="22" spans="1:351" ht="17.25" x14ac:dyDescent="0.15">
      <c r="B22" s="1285"/>
      <c r="MM22" s="1284"/>
    </row>
    <row r="23" spans="1:351" x14ac:dyDescent="0.15">
      <c r="B23" s="1285"/>
    </row>
    <row r="24" spans="1:351" x14ac:dyDescent="0.15">
      <c r="B24" s="1285"/>
    </row>
    <row r="25" spans="1:351" x14ac:dyDescent="0.15">
      <c r="B25" s="1285"/>
    </row>
    <row r="26" spans="1:351" x14ac:dyDescent="0.15">
      <c r="B26" s="1285"/>
    </row>
    <row r="27" spans="1:351" x14ac:dyDescent="0.15">
      <c r="B27" s="1285"/>
    </row>
    <row r="28" spans="1:351" x14ac:dyDescent="0.15">
      <c r="B28" s="1285"/>
    </row>
    <row r="29" spans="1:351" x14ac:dyDescent="0.15">
      <c r="B29" s="1285"/>
    </row>
    <row r="30" spans="1:351" x14ac:dyDescent="0.15">
      <c r="B30" s="1285"/>
    </row>
    <row r="31" spans="1:351" x14ac:dyDescent="0.15">
      <c r="B31" s="1285"/>
    </row>
    <row r="32" spans="1:351" x14ac:dyDescent="0.15">
      <c r="B32" s="1285"/>
    </row>
    <row r="33" spans="2:109" x14ac:dyDescent="0.15">
      <c r="B33" s="1285"/>
    </row>
    <row r="34" spans="2:109" x14ac:dyDescent="0.15">
      <c r="B34" s="1285"/>
    </row>
    <row r="35" spans="2:109" x14ac:dyDescent="0.15">
      <c r="B35" s="1285"/>
    </row>
    <row r="36" spans="2:109" x14ac:dyDescent="0.15">
      <c r="B36" s="1285"/>
    </row>
    <row r="37" spans="2:109" x14ac:dyDescent="0.15">
      <c r="B37" s="1285"/>
    </row>
    <row r="38" spans="2:109" x14ac:dyDescent="0.15">
      <c r="B38" s="1285"/>
    </row>
    <row r="39" spans="2:109" x14ac:dyDescent="0.15">
      <c r="B39" s="1287"/>
      <c r="C39" s="1288"/>
      <c r="D39" s="1288"/>
      <c r="E39" s="1288"/>
      <c r="F39" s="1288"/>
      <c r="G39" s="1288"/>
      <c r="H39" s="1288"/>
      <c r="I39" s="1288"/>
      <c r="J39" s="1288"/>
      <c r="K39" s="1288"/>
      <c r="L39" s="1288"/>
      <c r="M39" s="1288"/>
      <c r="N39" s="1288"/>
      <c r="O39" s="1288"/>
      <c r="P39" s="1288"/>
      <c r="Q39" s="1288"/>
      <c r="R39" s="1288"/>
      <c r="S39" s="1288"/>
      <c r="T39" s="1288"/>
      <c r="U39" s="1288"/>
      <c r="V39" s="1288"/>
      <c r="W39" s="1288"/>
      <c r="X39" s="1288"/>
      <c r="Y39" s="1288"/>
      <c r="Z39" s="1288"/>
      <c r="AA39" s="1288"/>
      <c r="AB39" s="1288"/>
      <c r="AC39" s="1288"/>
      <c r="AD39" s="1288"/>
      <c r="AE39" s="1288"/>
      <c r="AF39" s="1288"/>
      <c r="AG39" s="1288"/>
      <c r="AH39" s="1288"/>
      <c r="AI39" s="1288"/>
      <c r="AJ39" s="1288"/>
      <c r="AK39" s="1288"/>
      <c r="AL39" s="1288"/>
      <c r="AM39" s="1288"/>
      <c r="AN39" s="1288"/>
      <c r="AO39" s="1288"/>
      <c r="AP39" s="1288"/>
      <c r="AQ39" s="1288"/>
      <c r="AR39" s="1288"/>
      <c r="AS39" s="1288"/>
      <c r="AT39" s="1288"/>
      <c r="AU39" s="1288"/>
      <c r="AV39" s="1288"/>
      <c r="AW39" s="1288"/>
      <c r="AX39" s="1288"/>
      <c r="AY39" s="1288"/>
      <c r="AZ39" s="1288"/>
      <c r="BA39" s="1288"/>
      <c r="BB39" s="1288"/>
      <c r="BC39" s="1288"/>
      <c r="BD39" s="1288"/>
      <c r="BE39" s="1288"/>
      <c r="BF39" s="1288"/>
      <c r="BG39" s="1288"/>
      <c r="BH39" s="1288"/>
      <c r="BI39" s="1288"/>
      <c r="BJ39" s="1288"/>
      <c r="BK39" s="1288"/>
      <c r="BL39" s="1288"/>
      <c r="BM39" s="1288"/>
      <c r="BN39" s="1288"/>
      <c r="BO39" s="1288"/>
      <c r="BP39" s="1288"/>
      <c r="BQ39" s="1288"/>
      <c r="BR39" s="1288"/>
      <c r="BS39" s="1288"/>
      <c r="BT39" s="1288"/>
      <c r="BU39" s="1288"/>
      <c r="BV39" s="1288"/>
      <c r="BW39" s="1288"/>
      <c r="BX39" s="1288"/>
      <c r="BY39" s="1288"/>
      <c r="BZ39" s="1288"/>
      <c r="CA39" s="1288"/>
      <c r="CB39" s="1288"/>
      <c r="CC39" s="1288"/>
      <c r="CD39" s="1288"/>
      <c r="CE39" s="1288"/>
      <c r="CF39" s="1288"/>
      <c r="CG39" s="1288"/>
      <c r="CH39" s="1288"/>
      <c r="CI39" s="1288"/>
      <c r="CJ39" s="1288"/>
      <c r="CK39" s="1288"/>
      <c r="CL39" s="1288"/>
      <c r="CM39" s="1288"/>
      <c r="CN39" s="1288"/>
      <c r="CO39" s="1288"/>
      <c r="CP39" s="1288"/>
      <c r="CQ39" s="1288"/>
      <c r="CR39" s="1288"/>
      <c r="CS39" s="1288"/>
      <c r="CT39" s="1288"/>
      <c r="CU39" s="1288"/>
      <c r="CV39" s="1288"/>
      <c r="CW39" s="1288"/>
      <c r="CX39" s="1288"/>
      <c r="CY39" s="1288"/>
      <c r="CZ39" s="1288"/>
      <c r="DA39" s="1288"/>
      <c r="DB39" s="1288"/>
      <c r="DC39" s="1288"/>
      <c r="DD39" s="1289"/>
    </row>
    <row r="40" spans="2:109" x14ac:dyDescent="0.15">
      <c r="B40" s="1290"/>
      <c r="DD40" s="1290"/>
      <c r="DE40" s="1278"/>
    </row>
    <row r="41" spans="2:109" ht="17.25" x14ac:dyDescent="0.15">
      <c r="B41" s="1291" t="s">
        <v>586</v>
      </c>
      <c r="C41" s="1281"/>
      <c r="D41" s="1281"/>
      <c r="E41" s="1281"/>
      <c r="F41" s="1281"/>
      <c r="G41" s="1281"/>
      <c r="H41" s="1281"/>
      <c r="I41" s="1281"/>
      <c r="J41" s="1281"/>
      <c r="K41" s="1281"/>
      <c r="L41" s="1281"/>
      <c r="M41" s="1281"/>
      <c r="N41" s="1281"/>
      <c r="O41" s="1281"/>
      <c r="P41" s="1281"/>
      <c r="Q41" s="1281"/>
      <c r="R41" s="1281"/>
      <c r="S41" s="1281"/>
      <c r="T41" s="1281"/>
      <c r="U41" s="1281"/>
      <c r="V41" s="1281"/>
      <c r="W41" s="1281"/>
      <c r="X41" s="1281"/>
      <c r="Y41" s="1281"/>
      <c r="Z41" s="1281"/>
      <c r="AA41" s="1281"/>
      <c r="AB41" s="1281"/>
      <c r="AC41" s="1281"/>
      <c r="AD41" s="1281"/>
      <c r="AE41" s="1281"/>
      <c r="AF41" s="1281"/>
      <c r="AG41" s="1281"/>
      <c r="AH41" s="1281"/>
      <c r="AI41" s="1281"/>
      <c r="AJ41" s="1281"/>
      <c r="AK41" s="1281"/>
      <c r="AL41" s="1281"/>
      <c r="AM41" s="1281"/>
      <c r="AN41" s="1281"/>
      <c r="AO41" s="1281"/>
      <c r="AP41" s="1281"/>
      <c r="AQ41" s="1281"/>
      <c r="AR41" s="1281"/>
      <c r="AS41" s="1281"/>
      <c r="AT41" s="1281"/>
      <c r="AU41" s="1281"/>
      <c r="AV41" s="1281"/>
      <c r="AW41" s="1281"/>
      <c r="AX41" s="1281"/>
      <c r="AY41" s="1281"/>
      <c r="AZ41" s="1281"/>
      <c r="BA41" s="1281"/>
      <c r="BB41" s="1281"/>
      <c r="BC41" s="1281"/>
      <c r="BD41" s="1281"/>
      <c r="BE41" s="1281"/>
      <c r="BF41" s="1281"/>
      <c r="BG41" s="1281"/>
      <c r="BH41" s="1281"/>
      <c r="BI41" s="1281"/>
      <c r="BJ41" s="1281"/>
      <c r="BK41" s="1281"/>
      <c r="BL41" s="1281"/>
      <c r="BM41" s="1281"/>
      <c r="BN41" s="1281"/>
      <c r="BO41" s="1281"/>
      <c r="BP41" s="1281"/>
      <c r="BQ41" s="1281"/>
      <c r="BR41" s="1281"/>
      <c r="BS41" s="1281"/>
      <c r="BT41" s="1281"/>
      <c r="BU41" s="1281"/>
      <c r="BV41" s="1281"/>
      <c r="BW41" s="1281"/>
      <c r="BX41" s="1281"/>
      <c r="BY41" s="1281"/>
      <c r="BZ41" s="1281"/>
      <c r="CA41" s="1281"/>
      <c r="CB41" s="1281"/>
      <c r="CC41" s="1281"/>
      <c r="CD41" s="1281"/>
      <c r="CE41" s="1281"/>
      <c r="CF41" s="1281"/>
      <c r="CG41" s="1281"/>
      <c r="CH41" s="1281"/>
      <c r="CI41" s="1281"/>
      <c r="CJ41" s="1281"/>
      <c r="CK41" s="1281"/>
      <c r="CL41" s="1281"/>
      <c r="CM41" s="1281"/>
      <c r="CN41" s="1281"/>
      <c r="CO41" s="1281"/>
      <c r="CP41" s="1281"/>
      <c r="CQ41" s="1281"/>
      <c r="CR41" s="1281"/>
      <c r="CS41" s="1281"/>
      <c r="CT41" s="1281"/>
      <c r="CU41" s="1281"/>
      <c r="CV41" s="1281"/>
      <c r="CW41" s="1281"/>
      <c r="CX41" s="1281"/>
      <c r="CY41" s="1281"/>
      <c r="CZ41" s="1281"/>
      <c r="DA41" s="1281"/>
      <c r="DB41" s="1281"/>
      <c r="DC41" s="1281"/>
      <c r="DD41" s="1283"/>
    </row>
    <row r="42" spans="2:109" x14ac:dyDescent="0.15">
      <c r="B42" s="1285"/>
      <c r="G42" s="1292"/>
      <c r="I42" s="1293"/>
      <c r="J42" s="1293"/>
      <c r="K42" s="1293"/>
      <c r="AM42" s="1292"/>
      <c r="AN42" s="1292" t="s">
        <v>587</v>
      </c>
      <c r="AP42" s="1293"/>
      <c r="AQ42" s="1293"/>
      <c r="AR42" s="1293"/>
      <c r="AY42" s="1292"/>
      <c r="BA42" s="1293"/>
      <c r="BB42" s="1293"/>
      <c r="BC42" s="1293"/>
      <c r="BK42" s="1292"/>
      <c r="BM42" s="1293"/>
      <c r="BN42" s="1293"/>
      <c r="BO42" s="1293"/>
      <c r="BW42" s="1292"/>
      <c r="BY42" s="1293"/>
      <c r="BZ42" s="1293"/>
      <c r="CA42" s="1293"/>
      <c r="CI42" s="1292"/>
      <c r="CK42" s="1293"/>
      <c r="CL42" s="1293"/>
      <c r="CM42" s="1293"/>
      <c r="CU42" s="1292"/>
      <c r="CW42" s="1293"/>
      <c r="CX42" s="1293"/>
      <c r="CY42" s="1293"/>
    </row>
    <row r="43" spans="2:109" ht="13.5" customHeight="1" x14ac:dyDescent="0.15">
      <c r="B43" s="1285"/>
      <c r="AN43" s="1294" t="s">
        <v>588</v>
      </c>
      <c r="AO43" s="1295"/>
      <c r="AP43" s="1295"/>
      <c r="AQ43" s="1295"/>
      <c r="AR43" s="1295"/>
      <c r="AS43" s="1295"/>
      <c r="AT43" s="1295"/>
      <c r="AU43" s="1295"/>
      <c r="AV43" s="1295"/>
      <c r="AW43" s="1295"/>
      <c r="AX43" s="1295"/>
      <c r="AY43" s="1295"/>
      <c r="AZ43" s="1295"/>
      <c r="BA43" s="1295"/>
      <c r="BB43" s="1295"/>
      <c r="BC43" s="1295"/>
      <c r="BD43" s="1295"/>
      <c r="BE43" s="1295"/>
      <c r="BF43" s="1295"/>
      <c r="BG43" s="1295"/>
      <c r="BH43" s="1295"/>
      <c r="BI43" s="1295"/>
      <c r="BJ43" s="1295"/>
      <c r="BK43" s="1295"/>
      <c r="BL43" s="1295"/>
      <c r="BM43" s="1295"/>
      <c r="BN43" s="1295"/>
      <c r="BO43" s="1295"/>
      <c r="BP43" s="1295"/>
      <c r="BQ43" s="1295"/>
      <c r="BR43" s="1295"/>
      <c r="BS43" s="1295"/>
      <c r="BT43" s="1295"/>
      <c r="BU43" s="1295"/>
      <c r="BV43" s="1295"/>
      <c r="BW43" s="1295"/>
      <c r="BX43" s="1295"/>
      <c r="BY43" s="1295"/>
      <c r="BZ43" s="1295"/>
      <c r="CA43" s="1295"/>
      <c r="CB43" s="1295"/>
      <c r="CC43" s="1295"/>
      <c r="CD43" s="1295"/>
      <c r="CE43" s="1295"/>
      <c r="CF43" s="1295"/>
      <c r="CG43" s="1295"/>
      <c r="CH43" s="1295"/>
      <c r="CI43" s="1295"/>
      <c r="CJ43" s="1295"/>
      <c r="CK43" s="1295"/>
      <c r="CL43" s="1295"/>
      <c r="CM43" s="1295"/>
      <c r="CN43" s="1295"/>
      <c r="CO43" s="1295"/>
      <c r="CP43" s="1295"/>
      <c r="CQ43" s="1295"/>
      <c r="CR43" s="1295"/>
      <c r="CS43" s="1295"/>
      <c r="CT43" s="1295"/>
      <c r="CU43" s="1295"/>
      <c r="CV43" s="1295"/>
      <c r="CW43" s="1295"/>
      <c r="CX43" s="1295"/>
      <c r="CY43" s="1295"/>
      <c r="CZ43" s="1295"/>
      <c r="DA43" s="1295"/>
      <c r="DB43" s="1295"/>
      <c r="DC43" s="1296"/>
    </row>
    <row r="44" spans="2:109" x14ac:dyDescent="0.15">
      <c r="B44" s="1285"/>
      <c r="AN44" s="1297"/>
      <c r="AO44" s="1298"/>
      <c r="AP44" s="1298"/>
      <c r="AQ44" s="1298"/>
      <c r="AR44" s="1298"/>
      <c r="AS44" s="1298"/>
      <c r="AT44" s="1298"/>
      <c r="AU44" s="1298"/>
      <c r="AV44" s="1298"/>
      <c r="AW44" s="1298"/>
      <c r="AX44" s="1298"/>
      <c r="AY44" s="1298"/>
      <c r="AZ44" s="1298"/>
      <c r="BA44" s="1298"/>
      <c r="BB44" s="1298"/>
      <c r="BC44" s="1298"/>
      <c r="BD44" s="1298"/>
      <c r="BE44" s="1298"/>
      <c r="BF44" s="1298"/>
      <c r="BG44" s="1298"/>
      <c r="BH44" s="1298"/>
      <c r="BI44" s="1298"/>
      <c r="BJ44" s="1298"/>
      <c r="BK44" s="1298"/>
      <c r="BL44" s="1298"/>
      <c r="BM44" s="1298"/>
      <c r="BN44" s="1298"/>
      <c r="BO44" s="1298"/>
      <c r="BP44" s="1298"/>
      <c r="BQ44" s="1298"/>
      <c r="BR44" s="1298"/>
      <c r="BS44" s="1298"/>
      <c r="BT44" s="1298"/>
      <c r="BU44" s="1298"/>
      <c r="BV44" s="1298"/>
      <c r="BW44" s="1298"/>
      <c r="BX44" s="1298"/>
      <c r="BY44" s="1298"/>
      <c r="BZ44" s="1298"/>
      <c r="CA44" s="1298"/>
      <c r="CB44" s="1298"/>
      <c r="CC44" s="1298"/>
      <c r="CD44" s="1298"/>
      <c r="CE44" s="1298"/>
      <c r="CF44" s="1298"/>
      <c r="CG44" s="1298"/>
      <c r="CH44" s="1298"/>
      <c r="CI44" s="1298"/>
      <c r="CJ44" s="1298"/>
      <c r="CK44" s="1298"/>
      <c r="CL44" s="1298"/>
      <c r="CM44" s="1298"/>
      <c r="CN44" s="1298"/>
      <c r="CO44" s="1298"/>
      <c r="CP44" s="1298"/>
      <c r="CQ44" s="1298"/>
      <c r="CR44" s="1298"/>
      <c r="CS44" s="1298"/>
      <c r="CT44" s="1298"/>
      <c r="CU44" s="1298"/>
      <c r="CV44" s="1298"/>
      <c r="CW44" s="1298"/>
      <c r="CX44" s="1298"/>
      <c r="CY44" s="1298"/>
      <c r="CZ44" s="1298"/>
      <c r="DA44" s="1298"/>
      <c r="DB44" s="1298"/>
      <c r="DC44" s="1299"/>
    </row>
    <row r="45" spans="2:109" x14ac:dyDescent="0.15">
      <c r="B45" s="1285"/>
      <c r="AN45" s="1297"/>
      <c r="AO45" s="1298"/>
      <c r="AP45" s="1298"/>
      <c r="AQ45" s="1298"/>
      <c r="AR45" s="1298"/>
      <c r="AS45" s="1298"/>
      <c r="AT45" s="1298"/>
      <c r="AU45" s="1298"/>
      <c r="AV45" s="1298"/>
      <c r="AW45" s="1298"/>
      <c r="AX45" s="1298"/>
      <c r="AY45" s="1298"/>
      <c r="AZ45" s="1298"/>
      <c r="BA45" s="1298"/>
      <c r="BB45" s="1298"/>
      <c r="BC45" s="1298"/>
      <c r="BD45" s="1298"/>
      <c r="BE45" s="1298"/>
      <c r="BF45" s="1298"/>
      <c r="BG45" s="1298"/>
      <c r="BH45" s="1298"/>
      <c r="BI45" s="1298"/>
      <c r="BJ45" s="1298"/>
      <c r="BK45" s="1298"/>
      <c r="BL45" s="1298"/>
      <c r="BM45" s="1298"/>
      <c r="BN45" s="1298"/>
      <c r="BO45" s="1298"/>
      <c r="BP45" s="1298"/>
      <c r="BQ45" s="1298"/>
      <c r="BR45" s="1298"/>
      <c r="BS45" s="1298"/>
      <c r="BT45" s="1298"/>
      <c r="BU45" s="1298"/>
      <c r="BV45" s="1298"/>
      <c r="BW45" s="1298"/>
      <c r="BX45" s="1298"/>
      <c r="BY45" s="1298"/>
      <c r="BZ45" s="1298"/>
      <c r="CA45" s="1298"/>
      <c r="CB45" s="1298"/>
      <c r="CC45" s="1298"/>
      <c r="CD45" s="1298"/>
      <c r="CE45" s="1298"/>
      <c r="CF45" s="1298"/>
      <c r="CG45" s="1298"/>
      <c r="CH45" s="1298"/>
      <c r="CI45" s="1298"/>
      <c r="CJ45" s="1298"/>
      <c r="CK45" s="1298"/>
      <c r="CL45" s="1298"/>
      <c r="CM45" s="1298"/>
      <c r="CN45" s="1298"/>
      <c r="CO45" s="1298"/>
      <c r="CP45" s="1298"/>
      <c r="CQ45" s="1298"/>
      <c r="CR45" s="1298"/>
      <c r="CS45" s="1298"/>
      <c r="CT45" s="1298"/>
      <c r="CU45" s="1298"/>
      <c r="CV45" s="1298"/>
      <c r="CW45" s="1298"/>
      <c r="CX45" s="1298"/>
      <c r="CY45" s="1298"/>
      <c r="CZ45" s="1298"/>
      <c r="DA45" s="1298"/>
      <c r="DB45" s="1298"/>
      <c r="DC45" s="1299"/>
    </row>
    <row r="46" spans="2:109" x14ac:dyDescent="0.15">
      <c r="B46" s="1285"/>
      <c r="AN46" s="1297"/>
      <c r="AO46" s="1298"/>
      <c r="AP46" s="1298"/>
      <c r="AQ46" s="1298"/>
      <c r="AR46" s="1298"/>
      <c r="AS46" s="1298"/>
      <c r="AT46" s="1298"/>
      <c r="AU46" s="1298"/>
      <c r="AV46" s="1298"/>
      <c r="AW46" s="1298"/>
      <c r="AX46" s="1298"/>
      <c r="AY46" s="1298"/>
      <c r="AZ46" s="1298"/>
      <c r="BA46" s="1298"/>
      <c r="BB46" s="1298"/>
      <c r="BC46" s="1298"/>
      <c r="BD46" s="1298"/>
      <c r="BE46" s="1298"/>
      <c r="BF46" s="1298"/>
      <c r="BG46" s="1298"/>
      <c r="BH46" s="1298"/>
      <c r="BI46" s="1298"/>
      <c r="BJ46" s="1298"/>
      <c r="BK46" s="1298"/>
      <c r="BL46" s="1298"/>
      <c r="BM46" s="1298"/>
      <c r="BN46" s="1298"/>
      <c r="BO46" s="1298"/>
      <c r="BP46" s="1298"/>
      <c r="BQ46" s="1298"/>
      <c r="BR46" s="1298"/>
      <c r="BS46" s="1298"/>
      <c r="BT46" s="1298"/>
      <c r="BU46" s="1298"/>
      <c r="BV46" s="1298"/>
      <c r="BW46" s="1298"/>
      <c r="BX46" s="1298"/>
      <c r="BY46" s="1298"/>
      <c r="BZ46" s="1298"/>
      <c r="CA46" s="1298"/>
      <c r="CB46" s="1298"/>
      <c r="CC46" s="1298"/>
      <c r="CD46" s="1298"/>
      <c r="CE46" s="1298"/>
      <c r="CF46" s="1298"/>
      <c r="CG46" s="1298"/>
      <c r="CH46" s="1298"/>
      <c r="CI46" s="1298"/>
      <c r="CJ46" s="1298"/>
      <c r="CK46" s="1298"/>
      <c r="CL46" s="1298"/>
      <c r="CM46" s="1298"/>
      <c r="CN46" s="1298"/>
      <c r="CO46" s="1298"/>
      <c r="CP46" s="1298"/>
      <c r="CQ46" s="1298"/>
      <c r="CR46" s="1298"/>
      <c r="CS46" s="1298"/>
      <c r="CT46" s="1298"/>
      <c r="CU46" s="1298"/>
      <c r="CV46" s="1298"/>
      <c r="CW46" s="1298"/>
      <c r="CX46" s="1298"/>
      <c r="CY46" s="1298"/>
      <c r="CZ46" s="1298"/>
      <c r="DA46" s="1298"/>
      <c r="DB46" s="1298"/>
      <c r="DC46" s="1299"/>
    </row>
    <row r="47" spans="2:109" x14ac:dyDescent="0.15">
      <c r="B47" s="1285"/>
      <c r="AN47" s="1300"/>
      <c r="AO47" s="1301"/>
      <c r="AP47" s="1301"/>
      <c r="AQ47" s="1301"/>
      <c r="AR47" s="1301"/>
      <c r="AS47" s="1301"/>
      <c r="AT47" s="1301"/>
      <c r="AU47" s="1301"/>
      <c r="AV47" s="1301"/>
      <c r="AW47" s="1301"/>
      <c r="AX47" s="1301"/>
      <c r="AY47" s="1301"/>
      <c r="AZ47" s="1301"/>
      <c r="BA47" s="1301"/>
      <c r="BB47" s="1301"/>
      <c r="BC47" s="1301"/>
      <c r="BD47" s="1301"/>
      <c r="BE47" s="1301"/>
      <c r="BF47" s="1301"/>
      <c r="BG47" s="1301"/>
      <c r="BH47" s="1301"/>
      <c r="BI47" s="1301"/>
      <c r="BJ47" s="1301"/>
      <c r="BK47" s="1301"/>
      <c r="BL47" s="1301"/>
      <c r="BM47" s="1301"/>
      <c r="BN47" s="1301"/>
      <c r="BO47" s="1301"/>
      <c r="BP47" s="1301"/>
      <c r="BQ47" s="1301"/>
      <c r="BR47" s="1301"/>
      <c r="BS47" s="1301"/>
      <c r="BT47" s="1301"/>
      <c r="BU47" s="1301"/>
      <c r="BV47" s="1301"/>
      <c r="BW47" s="1301"/>
      <c r="BX47" s="1301"/>
      <c r="BY47" s="1301"/>
      <c r="BZ47" s="1301"/>
      <c r="CA47" s="1301"/>
      <c r="CB47" s="1301"/>
      <c r="CC47" s="1301"/>
      <c r="CD47" s="1301"/>
      <c r="CE47" s="1301"/>
      <c r="CF47" s="1301"/>
      <c r="CG47" s="1301"/>
      <c r="CH47" s="1301"/>
      <c r="CI47" s="1301"/>
      <c r="CJ47" s="1301"/>
      <c r="CK47" s="1301"/>
      <c r="CL47" s="1301"/>
      <c r="CM47" s="1301"/>
      <c r="CN47" s="1301"/>
      <c r="CO47" s="1301"/>
      <c r="CP47" s="1301"/>
      <c r="CQ47" s="1301"/>
      <c r="CR47" s="1301"/>
      <c r="CS47" s="1301"/>
      <c r="CT47" s="1301"/>
      <c r="CU47" s="1301"/>
      <c r="CV47" s="1301"/>
      <c r="CW47" s="1301"/>
      <c r="CX47" s="1301"/>
      <c r="CY47" s="1301"/>
      <c r="CZ47" s="1301"/>
      <c r="DA47" s="1301"/>
      <c r="DB47" s="1301"/>
      <c r="DC47" s="1302"/>
    </row>
    <row r="48" spans="2:109" x14ac:dyDescent="0.15">
      <c r="B48" s="1285"/>
      <c r="H48" s="1303"/>
      <c r="I48" s="1303"/>
      <c r="J48" s="1303"/>
      <c r="AN48" s="1303"/>
      <c r="AO48" s="1303"/>
      <c r="AP48" s="1303"/>
      <c r="AZ48" s="1303"/>
      <c r="BA48" s="1303"/>
      <c r="BB48" s="1303"/>
      <c r="BL48" s="1303"/>
      <c r="BM48" s="1303"/>
      <c r="BN48" s="1303"/>
      <c r="BX48" s="1303"/>
      <c r="BY48" s="1303"/>
      <c r="BZ48" s="1303"/>
      <c r="CJ48" s="1303"/>
      <c r="CK48" s="1303"/>
      <c r="CL48" s="1303"/>
      <c r="CV48" s="1303"/>
      <c r="CW48" s="1303"/>
      <c r="CX48" s="1303"/>
    </row>
    <row r="49" spans="1:109" x14ac:dyDescent="0.15">
      <c r="B49" s="1285"/>
      <c r="AN49" s="1278" t="s">
        <v>589</v>
      </c>
    </row>
    <row r="50" spans="1:109" x14ac:dyDescent="0.15">
      <c r="B50" s="1285"/>
      <c r="G50" s="1304"/>
      <c r="H50" s="1304"/>
      <c r="I50" s="1304"/>
      <c r="J50" s="1304"/>
      <c r="K50" s="1305"/>
      <c r="L50" s="1305"/>
      <c r="M50" s="1306"/>
      <c r="N50" s="1306"/>
      <c r="AN50" s="1307"/>
      <c r="AO50" s="1308"/>
      <c r="AP50" s="1308"/>
      <c r="AQ50" s="1308"/>
      <c r="AR50" s="1308"/>
      <c r="AS50" s="1308"/>
      <c r="AT50" s="1308"/>
      <c r="AU50" s="1308"/>
      <c r="AV50" s="1308"/>
      <c r="AW50" s="1308"/>
      <c r="AX50" s="1308"/>
      <c r="AY50" s="1308"/>
      <c r="AZ50" s="1308"/>
      <c r="BA50" s="1308"/>
      <c r="BB50" s="1308"/>
      <c r="BC50" s="1308"/>
      <c r="BD50" s="1308"/>
      <c r="BE50" s="1308"/>
      <c r="BF50" s="1308"/>
      <c r="BG50" s="1308"/>
      <c r="BH50" s="1308"/>
      <c r="BI50" s="1308"/>
      <c r="BJ50" s="1308"/>
      <c r="BK50" s="1308"/>
      <c r="BL50" s="1308"/>
      <c r="BM50" s="1308"/>
      <c r="BN50" s="1308"/>
      <c r="BO50" s="1309"/>
      <c r="BP50" s="1310" t="s">
        <v>549</v>
      </c>
      <c r="BQ50" s="1310"/>
      <c r="BR50" s="1310"/>
      <c r="BS50" s="1310"/>
      <c r="BT50" s="1310"/>
      <c r="BU50" s="1310"/>
      <c r="BV50" s="1310"/>
      <c r="BW50" s="1310"/>
      <c r="BX50" s="1310" t="s">
        <v>550</v>
      </c>
      <c r="BY50" s="1310"/>
      <c r="BZ50" s="1310"/>
      <c r="CA50" s="1310"/>
      <c r="CB50" s="1310"/>
      <c r="CC50" s="1310"/>
      <c r="CD50" s="1310"/>
      <c r="CE50" s="1310"/>
      <c r="CF50" s="1310" t="s">
        <v>551</v>
      </c>
      <c r="CG50" s="1310"/>
      <c r="CH50" s="1310"/>
      <c r="CI50" s="1310"/>
      <c r="CJ50" s="1310"/>
      <c r="CK50" s="1310"/>
      <c r="CL50" s="1310"/>
      <c r="CM50" s="1310"/>
      <c r="CN50" s="1310" t="s">
        <v>552</v>
      </c>
      <c r="CO50" s="1310"/>
      <c r="CP50" s="1310"/>
      <c r="CQ50" s="1310"/>
      <c r="CR50" s="1310"/>
      <c r="CS50" s="1310"/>
      <c r="CT50" s="1310"/>
      <c r="CU50" s="1310"/>
      <c r="CV50" s="1310" t="s">
        <v>553</v>
      </c>
      <c r="CW50" s="1310"/>
      <c r="CX50" s="1310"/>
      <c r="CY50" s="1310"/>
      <c r="CZ50" s="1310"/>
      <c r="DA50" s="1310"/>
      <c r="DB50" s="1310"/>
      <c r="DC50" s="1310"/>
    </row>
    <row r="51" spans="1:109" ht="13.5" customHeight="1" x14ac:dyDescent="0.15">
      <c r="B51" s="1285"/>
      <c r="G51" s="1311"/>
      <c r="H51" s="1311"/>
      <c r="I51" s="1312"/>
      <c r="J51" s="1312"/>
      <c r="K51" s="1313"/>
      <c r="L51" s="1313"/>
      <c r="M51" s="1313"/>
      <c r="N51" s="1313"/>
      <c r="AM51" s="1303"/>
      <c r="AN51" s="1314" t="s">
        <v>590</v>
      </c>
      <c r="AO51" s="1314"/>
      <c r="AP51" s="1314"/>
      <c r="AQ51" s="1314"/>
      <c r="AR51" s="1314"/>
      <c r="AS51" s="1314"/>
      <c r="AT51" s="1314"/>
      <c r="AU51" s="1314"/>
      <c r="AV51" s="1314"/>
      <c r="AW51" s="1314"/>
      <c r="AX51" s="1314"/>
      <c r="AY51" s="1314"/>
      <c r="AZ51" s="1314"/>
      <c r="BA51" s="1314"/>
      <c r="BB51" s="1314" t="s">
        <v>591</v>
      </c>
      <c r="BC51" s="1314"/>
      <c r="BD51" s="1314"/>
      <c r="BE51" s="1314"/>
      <c r="BF51" s="1314"/>
      <c r="BG51" s="1314"/>
      <c r="BH51" s="1314"/>
      <c r="BI51" s="1314"/>
      <c r="BJ51" s="1314"/>
      <c r="BK51" s="1314"/>
      <c r="BL51" s="1314"/>
      <c r="BM51" s="1314"/>
      <c r="BN51" s="1314"/>
      <c r="BO51" s="1314"/>
      <c r="BP51" s="1315">
        <v>6.2</v>
      </c>
      <c r="BQ51" s="1315"/>
      <c r="BR51" s="1315"/>
      <c r="BS51" s="1315"/>
      <c r="BT51" s="1315"/>
      <c r="BU51" s="1315"/>
      <c r="BV51" s="1315"/>
      <c r="BW51" s="1315"/>
      <c r="BX51" s="1315">
        <v>2.8</v>
      </c>
      <c r="BY51" s="1315"/>
      <c r="BZ51" s="1315"/>
      <c r="CA51" s="1315"/>
      <c r="CB51" s="1315"/>
      <c r="CC51" s="1315"/>
      <c r="CD51" s="1315"/>
      <c r="CE51" s="1315"/>
      <c r="CF51" s="1315">
        <v>7.9</v>
      </c>
      <c r="CG51" s="1315"/>
      <c r="CH51" s="1315"/>
      <c r="CI51" s="1315"/>
      <c r="CJ51" s="1315"/>
      <c r="CK51" s="1315"/>
      <c r="CL51" s="1315"/>
      <c r="CM51" s="1315"/>
      <c r="CN51" s="1315">
        <v>6</v>
      </c>
      <c r="CO51" s="1315"/>
      <c r="CP51" s="1315"/>
      <c r="CQ51" s="1315"/>
      <c r="CR51" s="1315"/>
      <c r="CS51" s="1315"/>
      <c r="CT51" s="1315"/>
      <c r="CU51" s="1315"/>
      <c r="CV51" s="1315">
        <v>6.9</v>
      </c>
      <c r="CW51" s="1315"/>
      <c r="CX51" s="1315"/>
      <c r="CY51" s="1315"/>
      <c r="CZ51" s="1315"/>
      <c r="DA51" s="1315"/>
      <c r="DB51" s="1315"/>
      <c r="DC51" s="1315"/>
    </row>
    <row r="52" spans="1:109" x14ac:dyDescent="0.15">
      <c r="B52" s="1285"/>
      <c r="G52" s="1311"/>
      <c r="H52" s="1311"/>
      <c r="I52" s="1312"/>
      <c r="J52" s="1312"/>
      <c r="K52" s="1313"/>
      <c r="L52" s="1313"/>
      <c r="M52" s="1313"/>
      <c r="N52" s="1313"/>
      <c r="AM52" s="1303"/>
      <c r="AN52" s="1314"/>
      <c r="AO52" s="1314"/>
      <c r="AP52" s="1314"/>
      <c r="AQ52" s="1314"/>
      <c r="AR52" s="1314"/>
      <c r="AS52" s="1314"/>
      <c r="AT52" s="1314"/>
      <c r="AU52" s="1314"/>
      <c r="AV52" s="1314"/>
      <c r="AW52" s="1314"/>
      <c r="AX52" s="1314"/>
      <c r="AY52" s="1314"/>
      <c r="AZ52" s="1314"/>
      <c r="BA52" s="1314"/>
      <c r="BB52" s="1314"/>
      <c r="BC52" s="1314"/>
      <c r="BD52" s="1314"/>
      <c r="BE52" s="1314"/>
      <c r="BF52" s="1314"/>
      <c r="BG52" s="1314"/>
      <c r="BH52" s="1314"/>
      <c r="BI52" s="1314"/>
      <c r="BJ52" s="1314"/>
      <c r="BK52" s="1314"/>
      <c r="BL52" s="1314"/>
      <c r="BM52" s="1314"/>
      <c r="BN52" s="1314"/>
      <c r="BO52" s="1314"/>
      <c r="BP52" s="1315"/>
      <c r="BQ52" s="1315"/>
      <c r="BR52" s="1315"/>
      <c r="BS52" s="1315"/>
      <c r="BT52" s="1315"/>
      <c r="BU52" s="1315"/>
      <c r="BV52" s="1315"/>
      <c r="BW52" s="1315"/>
      <c r="BX52" s="1315"/>
      <c r="BY52" s="1315"/>
      <c r="BZ52" s="1315"/>
      <c r="CA52" s="1315"/>
      <c r="CB52" s="1315"/>
      <c r="CC52" s="1315"/>
      <c r="CD52" s="1315"/>
      <c r="CE52" s="1315"/>
      <c r="CF52" s="1315"/>
      <c r="CG52" s="1315"/>
      <c r="CH52" s="1315"/>
      <c r="CI52" s="1315"/>
      <c r="CJ52" s="1315"/>
      <c r="CK52" s="1315"/>
      <c r="CL52" s="1315"/>
      <c r="CM52" s="1315"/>
      <c r="CN52" s="1315"/>
      <c r="CO52" s="1315"/>
      <c r="CP52" s="1315"/>
      <c r="CQ52" s="1315"/>
      <c r="CR52" s="1315"/>
      <c r="CS52" s="1315"/>
      <c r="CT52" s="1315"/>
      <c r="CU52" s="1315"/>
      <c r="CV52" s="1315"/>
      <c r="CW52" s="1315"/>
      <c r="CX52" s="1315"/>
      <c r="CY52" s="1315"/>
      <c r="CZ52" s="1315"/>
      <c r="DA52" s="1315"/>
      <c r="DB52" s="1315"/>
      <c r="DC52" s="1315"/>
    </row>
    <row r="53" spans="1:109" x14ac:dyDescent="0.15">
      <c r="A53" s="1293"/>
      <c r="B53" s="1285"/>
      <c r="G53" s="1311"/>
      <c r="H53" s="1311"/>
      <c r="I53" s="1304"/>
      <c r="J53" s="1304"/>
      <c r="K53" s="1313"/>
      <c r="L53" s="1313"/>
      <c r="M53" s="1313"/>
      <c r="N53" s="1313"/>
      <c r="AM53" s="1303"/>
      <c r="AN53" s="1314"/>
      <c r="AO53" s="1314"/>
      <c r="AP53" s="1314"/>
      <c r="AQ53" s="1314"/>
      <c r="AR53" s="1314"/>
      <c r="AS53" s="1314"/>
      <c r="AT53" s="1314"/>
      <c r="AU53" s="1314"/>
      <c r="AV53" s="1314"/>
      <c r="AW53" s="1314"/>
      <c r="AX53" s="1314"/>
      <c r="AY53" s="1314"/>
      <c r="AZ53" s="1314"/>
      <c r="BA53" s="1314"/>
      <c r="BB53" s="1314" t="s">
        <v>592</v>
      </c>
      <c r="BC53" s="1314"/>
      <c r="BD53" s="1314"/>
      <c r="BE53" s="1314"/>
      <c r="BF53" s="1314"/>
      <c r="BG53" s="1314"/>
      <c r="BH53" s="1314"/>
      <c r="BI53" s="1314"/>
      <c r="BJ53" s="1314"/>
      <c r="BK53" s="1314"/>
      <c r="BL53" s="1314"/>
      <c r="BM53" s="1314"/>
      <c r="BN53" s="1314"/>
      <c r="BO53" s="1314"/>
      <c r="BP53" s="1315">
        <v>64.599999999999994</v>
      </c>
      <c r="BQ53" s="1315"/>
      <c r="BR53" s="1315"/>
      <c r="BS53" s="1315"/>
      <c r="BT53" s="1315"/>
      <c r="BU53" s="1315"/>
      <c r="BV53" s="1315"/>
      <c r="BW53" s="1315"/>
      <c r="BX53" s="1315">
        <v>67.2</v>
      </c>
      <c r="BY53" s="1315"/>
      <c r="BZ53" s="1315"/>
      <c r="CA53" s="1315"/>
      <c r="CB53" s="1315"/>
      <c r="CC53" s="1315"/>
      <c r="CD53" s="1315"/>
      <c r="CE53" s="1315"/>
      <c r="CF53" s="1315">
        <v>69</v>
      </c>
      <c r="CG53" s="1315"/>
      <c r="CH53" s="1315"/>
      <c r="CI53" s="1315"/>
      <c r="CJ53" s="1315"/>
      <c r="CK53" s="1315"/>
      <c r="CL53" s="1315"/>
      <c r="CM53" s="1315"/>
      <c r="CN53" s="1315">
        <v>70.7</v>
      </c>
      <c r="CO53" s="1315"/>
      <c r="CP53" s="1315"/>
      <c r="CQ53" s="1315"/>
      <c r="CR53" s="1315"/>
      <c r="CS53" s="1315"/>
      <c r="CT53" s="1315"/>
      <c r="CU53" s="1315"/>
      <c r="CV53" s="1315">
        <v>71.3</v>
      </c>
      <c r="CW53" s="1315"/>
      <c r="CX53" s="1315"/>
      <c r="CY53" s="1315"/>
      <c r="CZ53" s="1315"/>
      <c r="DA53" s="1315"/>
      <c r="DB53" s="1315"/>
      <c r="DC53" s="1315"/>
    </row>
    <row r="54" spans="1:109" x14ac:dyDescent="0.15">
      <c r="A54" s="1293"/>
      <c r="B54" s="1285"/>
      <c r="G54" s="1311"/>
      <c r="H54" s="1311"/>
      <c r="I54" s="1304"/>
      <c r="J54" s="1304"/>
      <c r="K54" s="1313"/>
      <c r="L54" s="1313"/>
      <c r="M54" s="1313"/>
      <c r="N54" s="1313"/>
      <c r="AM54" s="1303"/>
      <c r="AN54" s="1314"/>
      <c r="AO54" s="1314"/>
      <c r="AP54" s="1314"/>
      <c r="AQ54" s="1314"/>
      <c r="AR54" s="1314"/>
      <c r="AS54" s="1314"/>
      <c r="AT54" s="1314"/>
      <c r="AU54" s="1314"/>
      <c r="AV54" s="1314"/>
      <c r="AW54" s="1314"/>
      <c r="AX54" s="1314"/>
      <c r="AY54" s="1314"/>
      <c r="AZ54" s="1314"/>
      <c r="BA54" s="1314"/>
      <c r="BB54" s="1314"/>
      <c r="BC54" s="1314"/>
      <c r="BD54" s="1314"/>
      <c r="BE54" s="1314"/>
      <c r="BF54" s="1314"/>
      <c r="BG54" s="1314"/>
      <c r="BH54" s="1314"/>
      <c r="BI54" s="1314"/>
      <c r="BJ54" s="1314"/>
      <c r="BK54" s="1314"/>
      <c r="BL54" s="1314"/>
      <c r="BM54" s="1314"/>
      <c r="BN54" s="1314"/>
      <c r="BO54" s="1314"/>
      <c r="BP54" s="1315"/>
      <c r="BQ54" s="1315"/>
      <c r="BR54" s="1315"/>
      <c r="BS54" s="1315"/>
      <c r="BT54" s="1315"/>
      <c r="BU54" s="1315"/>
      <c r="BV54" s="1315"/>
      <c r="BW54" s="1315"/>
      <c r="BX54" s="1315"/>
      <c r="BY54" s="1315"/>
      <c r="BZ54" s="1315"/>
      <c r="CA54" s="1315"/>
      <c r="CB54" s="1315"/>
      <c r="CC54" s="1315"/>
      <c r="CD54" s="1315"/>
      <c r="CE54" s="1315"/>
      <c r="CF54" s="1315"/>
      <c r="CG54" s="1315"/>
      <c r="CH54" s="1315"/>
      <c r="CI54" s="1315"/>
      <c r="CJ54" s="1315"/>
      <c r="CK54" s="1315"/>
      <c r="CL54" s="1315"/>
      <c r="CM54" s="1315"/>
      <c r="CN54" s="1315"/>
      <c r="CO54" s="1315"/>
      <c r="CP54" s="1315"/>
      <c r="CQ54" s="1315"/>
      <c r="CR54" s="1315"/>
      <c r="CS54" s="1315"/>
      <c r="CT54" s="1315"/>
      <c r="CU54" s="1315"/>
      <c r="CV54" s="1315"/>
      <c r="CW54" s="1315"/>
      <c r="CX54" s="1315"/>
      <c r="CY54" s="1315"/>
      <c r="CZ54" s="1315"/>
      <c r="DA54" s="1315"/>
      <c r="DB54" s="1315"/>
      <c r="DC54" s="1315"/>
    </row>
    <row r="55" spans="1:109" x14ac:dyDescent="0.15">
      <c r="A55" s="1293"/>
      <c r="B55" s="1285"/>
      <c r="G55" s="1304"/>
      <c r="H55" s="1304"/>
      <c r="I55" s="1304"/>
      <c r="J55" s="1304"/>
      <c r="K55" s="1313"/>
      <c r="L55" s="1313"/>
      <c r="M55" s="1313"/>
      <c r="N55" s="1313"/>
      <c r="AN55" s="1310" t="s">
        <v>593</v>
      </c>
      <c r="AO55" s="1310"/>
      <c r="AP55" s="1310"/>
      <c r="AQ55" s="1310"/>
      <c r="AR55" s="1310"/>
      <c r="AS55" s="1310"/>
      <c r="AT55" s="1310"/>
      <c r="AU55" s="1310"/>
      <c r="AV55" s="1310"/>
      <c r="AW55" s="1310"/>
      <c r="AX55" s="1310"/>
      <c r="AY55" s="1310"/>
      <c r="AZ55" s="1310"/>
      <c r="BA55" s="1310"/>
      <c r="BB55" s="1314" t="s">
        <v>591</v>
      </c>
      <c r="BC55" s="1314"/>
      <c r="BD55" s="1314"/>
      <c r="BE55" s="1314"/>
      <c r="BF55" s="1314"/>
      <c r="BG55" s="1314"/>
      <c r="BH55" s="1314"/>
      <c r="BI55" s="1314"/>
      <c r="BJ55" s="1314"/>
      <c r="BK55" s="1314"/>
      <c r="BL55" s="1314"/>
      <c r="BM55" s="1314"/>
      <c r="BN55" s="1314"/>
      <c r="BO55" s="1314"/>
      <c r="BP55" s="1315">
        <v>0</v>
      </c>
      <c r="BQ55" s="1315"/>
      <c r="BR55" s="1315"/>
      <c r="BS55" s="1315"/>
      <c r="BT55" s="1315"/>
      <c r="BU55" s="1315"/>
      <c r="BV55" s="1315"/>
      <c r="BW55" s="1315"/>
      <c r="BX55" s="1315">
        <v>0</v>
      </c>
      <c r="BY55" s="1315"/>
      <c r="BZ55" s="1315"/>
      <c r="CA55" s="1315"/>
      <c r="CB55" s="1315"/>
      <c r="CC55" s="1315"/>
      <c r="CD55" s="1315"/>
      <c r="CE55" s="1315"/>
      <c r="CF55" s="1315">
        <v>0</v>
      </c>
      <c r="CG55" s="1315"/>
      <c r="CH55" s="1315"/>
      <c r="CI55" s="1315"/>
      <c r="CJ55" s="1315"/>
      <c r="CK55" s="1315"/>
      <c r="CL55" s="1315"/>
      <c r="CM55" s="1315"/>
      <c r="CN55" s="1315">
        <v>0</v>
      </c>
      <c r="CO55" s="1315"/>
      <c r="CP55" s="1315"/>
      <c r="CQ55" s="1315"/>
      <c r="CR55" s="1315"/>
      <c r="CS55" s="1315"/>
      <c r="CT55" s="1315"/>
      <c r="CU55" s="1315"/>
      <c r="CV55" s="1315">
        <v>0</v>
      </c>
      <c r="CW55" s="1315"/>
      <c r="CX55" s="1315"/>
      <c r="CY55" s="1315"/>
      <c r="CZ55" s="1315"/>
      <c r="DA55" s="1315"/>
      <c r="DB55" s="1315"/>
      <c r="DC55" s="1315"/>
    </row>
    <row r="56" spans="1:109" x14ac:dyDescent="0.15">
      <c r="A56" s="1293"/>
      <c r="B56" s="1285"/>
      <c r="G56" s="1304"/>
      <c r="H56" s="1304"/>
      <c r="I56" s="1304"/>
      <c r="J56" s="1304"/>
      <c r="K56" s="1313"/>
      <c r="L56" s="1313"/>
      <c r="M56" s="1313"/>
      <c r="N56" s="1313"/>
      <c r="AN56" s="1310"/>
      <c r="AO56" s="1310"/>
      <c r="AP56" s="1310"/>
      <c r="AQ56" s="1310"/>
      <c r="AR56" s="1310"/>
      <c r="AS56" s="1310"/>
      <c r="AT56" s="1310"/>
      <c r="AU56" s="1310"/>
      <c r="AV56" s="1310"/>
      <c r="AW56" s="1310"/>
      <c r="AX56" s="1310"/>
      <c r="AY56" s="1310"/>
      <c r="AZ56" s="1310"/>
      <c r="BA56" s="1310"/>
      <c r="BB56" s="1314"/>
      <c r="BC56" s="1314"/>
      <c r="BD56" s="1314"/>
      <c r="BE56" s="1314"/>
      <c r="BF56" s="1314"/>
      <c r="BG56" s="1314"/>
      <c r="BH56" s="1314"/>
      <c r="BI56" s="1314"/>
      <c r="BJ56" s="1314"/>
      <c r="BK56" s="1314"/>
      <c r="BL56" s="1314"/>
      <c r="BM56" s="1314"/>
      <c r="BN56" s="1314"/>
      <c r="BO56" s="1314"/>
      <c r="BP56" s="1315"/>
      <c r="BQ56" s="1315"/>
      <c r="BR56" s="1315"/>
      <c r="BS56" s="1315"/>
      <c r="BT56" s="1315"/>
      <c r="BU56" s="1315"/>
      <c r="BV56" s="1315"/>
      <c r="BW56" s="1315"/>
      <c r="BX56" s="1315"/>
      <c r="BY56" s="1315"/>
      <c r="BZ56" s="1315"/>
      <c r="CA56" s="1315"/>
      <c r="CB56" s="1315"/>
      <c r="CC56" s="1315"/>
      <c r="CD56" s="1315"/>
      <c r="CE56" s="1315"/>
      <c r="CF56" s="1315"/>
      <c r="CG56" s="1315"/>
      <c r="CH56" s="1315"/>
      <c r="CI56" s="1315"/>
      <c r="CJ56" s="1315"/>
      <c r="CK56" s="1315"/>
      <c r="CL56" s="1315"/>
      <c r="CM56" s="1315"/>
      <c r="CN56" s="1315"/>
      <c r="CO56" s="1315"/>
      <c r="CP56" s="1315"/>
      <c r="CQ56" s="1315"/>
      <c r="CR56" s="1315"/>
      <c r="CS56" s="1315"/>
      <c r="CT56" s="1315"/>
      <c r="CU56" s="1315"/>
      <c r="CV56" s="1315"/>
      <c r="CW56" s="1315"/>
      <c r="CX56" s="1315"/>
      <c r="CY56" s="1315"/>
      <c r="CZ56" s="1315"/>
      <c r="DA56" s="1315"/>
      <c r="DB56" s="1315"/>
      <c r="DC56" s="1315"/>
    </row>
    <row r="57" spans="1:109" s="1293" customFormat="1" x14ac:dyDescent="0.15">
      <c r="B57" s="1316"/>
      <c r="G57" s="1304"/>
      <c r="H57" s="1304"/>
      <c r="I57" s="1317"/>
      <c r="J57" s="1317"/>
      <c r="K57" s="1313"/>
      <c r="L57" s="1313"/>
      <c r="M57" s="1313"/>
      <c r="N57" s="1313"/>
      <c r="AM57" s="1278"/>
      <c r="AN57" s="1310"/>
      <c r="AO57" s="1310"/>
      <c r="AP57" s="1310"/>
      <c r="AQ57" s="1310"/>
      <c r="AR57" s="1310"/>
      <c r="AS57" s="1310"/>
      <c r="AT57" s="1310"/>
      <c r="AU57" s="1310"/>
      <c r="AV57" s="1310"/>
      <c r="AW57" s="1310"/>
      <c r="AX57" s="1310"/>
      <c r="AY57" s="1310"/>
      <c r="AZ57" s="1310"/>
      <c r="BA57" s="1310"/>
      <c r="BB57" s="1314" t="s">
        <v>592</v>
      </c>
      <c r="BC57" s="1314"/>
      <c r="BD57" s="1314"/>
      <c r="BE57" s="1314"/>
      <c r="BF57" s="1314"/>
      <c r="BG57" s="1314"/>
      <c r="BH57" s="1314"/>
      <c r="BI57" s="1314"/>
      <c r="BJ57" s="1314"/>
      <c r="BK57" s="1314"/>
      <c r="BL57" s="1314"/>
      <c r="BM57" s="1314"/>
      <c r="BN57" s="1314"/>
      <c r="BO57" s="1314"/>
      <c r="BP57" s="1315">
        <v>56.2</v>
      </c>
      <c r="BQ57" s="1315"/>
      <c r="BR57" s="1315"/>
      <c r="BS57" s="1315"/>
      <c r="BT57" s="1315"/>
      <c r="BU57" s="1315"/>
      <c r="BV57" s="1315"/>
      <c r="BW57" s="1315"/>
      <c r="BX57" s="1315">
        <v>58.2</v>
      </c>
      <c r="BY57" s="1315"/>
      <c r="BZ57" s="1315"/>
      <c r="CA57" s="1315"/>
      <c r="CB57" s="1315"/>
      <c r="CC57" s="1315"/>
      <c r="CD57" s="1315"/>
      <c r="CE57" s="1315"/>
      <c r="CF57" s="1315">
        <v>60.1</v>
      </c>
      <c r="CG57" s="1315"/>
      <c r="CH57" s="1315"/>
      <c r="CI57" s="1315"/>
      <c r="CJ57" s="1315"/>
      <c r="CK57" s="1315"/>
      <c r="CL57" s="1315"/>
      <c r="CM57" s="1315"/>
      <c r="CN57" s="1315">
        <v>61.6</v>
      </c>
      <c r="CO57" s="1315"/>
      <c r="CP57" s="1315"/>
      <c r="CQ57" s="1315"/>
      <c r="CR57" s="1315"/>
      <c r="CS57" s="1315"/>
      <c r="CT57" s="1315"/>
      <c r="CU57" s="1315"/>
      <c r="CV57" s="1315">
        <v>64</v>
      </c>
      <c r="CW57" s="1315"/>
      <c r="CX57" s="1315"/>
      <c r="CY57" s="1315"/>
      <c r="CZ57" s="1315"/>
      <c r="DA57" s="1315"/>
      <c r="DB57" s="1315"/>
      <c r="DC57" s="1315"/>
      <c r="DD57" s="1318"/>
      <c r="DE57" s="1316"/>
    </row>
    <row r="58" spans="1:109" s="1293" customFormat="1" x14ac:dyDescent="0.15">
      <c r="A58" s="1278"/>
      <c r="B58" s="1316"/>
      <c r="G58" s="1304"/>
      <c r="H58" s="1304"/>
      <c r="I58" s="1317"/>
      <c r="J58" s="1317"/>
      <c r="K58" s="1313"/>
      <c r="L58" s="1313"/>
      <c r="M58" s="1313"/>
      <c r="N58" s="1313"/>
      <c r="AM58" s="1278"/>
      <c r="AN58" s="1310"/>
      <c r="AO58" s="1310"/>
      <c r="AP58" s="1310"/>
      <c r="AQ58" s="1310"/>
      <c r="AR58" s="1310"/>
      <c r="AS58" s="1310"/>
      <c r="AT58" s="1310"/>
      <c r="AU58" s="1310"/>
      <c r="AV58" s="1310"/>
      <c r="AW58" s="1310"/>
      <c r="AX58" s="1310"/>
      <c r="AY58" s="1310"/>
      <c r="AZ58" s="1310"/>
      <c r="BA58" s="1310"/>
      <c r="BB58" s="1314"/>
      <c r="BC58" s="1314"/>
      <c r="BD58" s="1314"/>
      <c r="BE58" s="1314"/>
      <c r="BF58" s="1314"/>
      <c r="BG58" s="1314"/>
      <c r="BH58" s="1314"/>
      <c r="BI58" s="1314"/>
      <c r="BJ58" s="1314"/>
      <c r="BK58" s="1314"/>
      <c r="BL58" s="1314"/>
      <c r="BM58" s="1314"/>
      <c r="BN58" s="1314"/>
      <c r="BO58" s="1314"/>
      <c r="BP58" s="1315"/>
      <c r="BQ58" s="1315"/>
      <c r="BR58" s="1315"/>
      <c r="BS58" s="1315"/>
      <c r="BT58" s="1315"/>
      <c r="BU58" s="1315"/>
      <c r="BV58" s="1315"/>
      <c r="BW58" s="1315"/>
      <c r="BX58" s="1315"/>
      <c r="BY58" s="1315"/>
      <c r="BZ58" s="1315"/>
      <c r="CA58" s="1315"/>
      <c r="CB58" s="1315"/>
      <c r="CC58" s="1315"/>
      <c r="CD58" s="1315"/>
      <c r="CE58" s="1315"/>
      <c r="CF58" s="1315"/>
      <c r="CG58" s="1315"/>
      <c r="CH58" s="1315"/>
      <c r="CI58" s="1315"/>
      <c r="CJ58" s="1315"/>
      <c r="CK58" s="1315"/>
      <c r="CL58" s="1315"/>
      <c r="CM58" s="1315"/>
      <c r="CN58" s="1315"/>
      <c r="CO58" s="1315"/>
      <c r="CP58" s="1315"/>
      <c r="CQ58" s="1315"/>
      <c r="CR58" s="1315"/>
      <c r="CS58" s="1315"/>
      <c r="CT58" s="1315"/>
      <c r="CU58" s="1315"/>
      <c r="CV58" s="1315"/>
      <c r="CW58" s="1315"/>
      <c r="CX58" s="1315"/>
      <c r="CY58" s="1315"/>
      <c r="CZ58" s="1315"/>
      <c r="DA58" s="1315"/>
      <c r="DB58" s="1315"/>
      <c r="DC58" s="1315"/>
      <c r="DD58" s="1318"/>
      <c r="DE58" s="1316"/>
    </row>
    <row r="59" spans="1:109" s="1293" customFormat="1" x14ac:dyDescent="0.15">
      <c r="A59" s="1278"/>
      <c r="B59" s="1316"/>
      <c r="K59" s="1319"/>
      <c r="L59" s="1319"/>
      <c r="M59" s="1319"/>
      <c r="N59" s="1319"/>
      <c r="AQ59" s="1319"/>
      <c r="AR59" s="1319"/>
      <c r="AS59" s="1319"/>
      <c r="AT59" s="1319"/>
      <c r="BC59" s="1319"/>
      <c r="BD59" s="1319"/>
      <c r="BE59" s="1319"/>
      <c r="BF59" s="1319"/>
      <c r="BO59" s="1319"/>
      <c r="BP59" s="1319"/>
      <c r="BQ59" s="1319"/>
      <c r="BR59" s="1319"/>
      <c r="CA59" s="1319"/>
      <c r="CB59" s="1319"/>
      <c r="CC59" s="1319"/>
      <c r="CD59" s="1319"/>
      <c r="CM59" s="1319"/>
      <c r="CN59" s="1319"/>
      <c r="CO59" s="1319"/>
      <c r="CP59" s="1319"/>
      <c r="CY59" s="1319"/>
      <c r="CZ59" s="1319"/>
      <c r="DA59" s="1319"/>
      <c r="DB59" s="1319"/>
      <c r="DC59" s="1319"/>
      <c r="DD59" s="1318"/>
      <c r="DE59" s="1316"/>
    </row>
    <row r="60" spans="1:109" s="1293" customFormat="1" x14ac:dyDescent="0.15">
      <c r="A60" s="1278"/>
      <c r="B60" s="1316"/>
      <c r="K60" s="1319"/>
      <c r="L60" s="1319"/>
      <c r="M60" s="1319"/>
      <c r="N60" s="1319"/>
      <c r="AQ60" s="1319"/>
      <c r="AR60" s="1319"/>
      <c r="AS60" s="1319"/>
      <c r="AT60" s="1319"/>
      <c r="BC60" s="1319"/>
      <c r="BD60" s="1319"/>
      <c r="BE60" s="1319"/>
      <c r="BF60" s="1319"/>
      <c r="BO60" s="1319"/>
      <c r="BP60" s="1319"/>
      <c r="BQ60" s="1319"/>
      <c r="BR60" s="1319"/>
      <c r="CA60" s="1319"/>
      <c r="CB60" s="1319"/>
      <c r="CC60" s="1319"/>
      <c r="CD60" s="1319"/>
      <c r="CM60" s="1319"/>
      <c r="CN60" s="1319"/>
      <c r="CO60" s="1319"/>
      <c r="CP60" s="1319"/>
      <c r="CY60" s="1319"/>
      <c r="CZ60" s="1319"/>
      <c r="DA60" s="1319"/>
      <c r="DB60" s="1319"/>
      <c r="DC60" s="1319"/>
      <c r="DD60" s="1318"/>
      <c r="DE60" s="1316"/>
    </row>
    <row r="61" spans="1:109" s="1293" customFormat="1" x14ac:dyDescent="0.15">
      <c r="A61" s="1278"/>
      <c r="B61" s="1320"/>
      <c r="C61" s="1321"/>
      <c r="D61" s="1321"/>
      <c r="E61" s="1321"/>
      <c r="F61" s="1321"/>
      <c r="G61" s="1321"/>
      <c r="H61" s="1321"/>
      <c r="I61" s="1321"/>
      <c r="J61" s="1321"/>
      <c r="K61" s="1321"/>
      <c r="L61" s="1321"/>
      <c r="M61" s="1322"/>
      <c r="N61" s="1322"/>
      <c r="O61" s="1321"/>
      <c r="P61" s="1321"/>
      <c r="Q61" s="1321"/>
      <c r="R61" s="1321"/>
      <c r="S61" s="1321"/>
      <c r="T61" s="1321"/>
      <c r="U61" s="1321"/>
      <c r="V61" s="1321"/>
      <c r="W61" s="1321"/>
      <c r="X61" s="1321"/>
      <c r="Y61" s="1321"/>
      <c r="Z61" s="1321"/>
      <c r="AA61" s="1321"/>
      <c r="AB61" s="1321"/>
      <c r="AC61" s="1321"/>
      <c r="AD61" s="1321"/>
      <c r="AE61" s="1321"/>
      <c r="AF61" s="1321"/>
      <c r="AG61" s="1321"/>
      <c r="AH61" s="1321"/>
      <c r="AI61" s="1321"/>
      <c r="AJ61" s="1321"/>
      <c r="AK61" s="1321"/>
      <c r="AL61" s="1321"/>
      <c r="AM61" s="1321"/>
      <c r="AN61" s="1321"/>
      <c r="AO61" s="1321"/>
      <c r="AP61" s="1321"/>
      <c r="AQ61" s="1321"/>
      <c r="AR61" s="1321"/>
      <c r="AS61" s="1322"/>
      <c r="AT61" s="1322"/>
      <c r="AU61" s="1321"/>
      <c r="AV61" s="1321"/>
      <c r="AW61" s="1321"/>
      <c r="AX61" s="1321"/>
      <c r="AY61" s="1321"/>
      <c r="AZ61" s="1321"/>
      <c r="BA61" s="1321"/>
      <c r="BB61" s="1321"/>
      <c r="BC61" s="1321"/>
      <c r="BD61" s="1321"/>
      <c r="BE61" s="1322"/>
      <c r="BF61" s="1322"/>
      <c r="BG61" s="1321"/>
      <c r="BH61" s="1321"/>
      <c r="BI61" s="1321"/>
      <c r="BJ61" s="1321"/>
      <c r="BK61" s="1321"/>
      <c r="BL61" s="1321"/>
      <c r="BM61" s="1321"/>
      <c r="BN61" s="1321"/>
      <c r="BO61" s="1321"/>
      <c r="BP61" s="1321"/>
      <c r="BQ61" s="1322"/>
      <c r="BR61" s="1322"/>
      <c r="BS61" s="1321"/>
      <c r="BT61" s="1321"/>
      <c r="BU61" s="1321"/>
      <c r="BV61" s="1321"/>
      <c r="BW61" s="1321"/>
      <c r="BX61" s="1321"/>
      <c r="BY61" s="1321"/>
      <c r="BZ61" s="1321"/>
      <c r="CA61" s="1321"/>
      <c r="CB61" s="1321"/>
      <c r="CC61" s="1322"/>
      <c r="CD61" s="1322"/>
      <c r="CE61" s="1321"/>
      <c r="CF61" s="1321"/>
      <c r="CG61" s="1321"/>
      <c r="CH61" s="1321"/>
      <c r="CI61" s="1321"/>
      <c r="CJ61" s="1321"/>
      <c r="CK61" s="1321"/>
      <c r="CL61" s="1321"/>
      <c r="CM61" s="1321"/>
      <c r="CN61" s="1321"/>
      <c r="CO61" s="1322"/>
      <c r="CP61" s="1322"/>
      <c r="CQ61" s="1321"/>
      <c r="CR61" s="1321"/>
      <c r="CS61" s="1321"/>
      <c r="CT61" s="1321"/>
      <c r="CU61" s="1321"/>
      <c r="CV61" s="1321"/>
      <c r="CW61" s="1321"/>
      <c r="CX61" s="1321"/>
      <c r="CY61" s="1321"/>
      <c r="CZ61" s="1321"/>
      <c r="DA61" s="1322"/>
      <c r="DB61" s="1322"/>
      <c r="DC61" s="1322"/>
      <c r="DD61" s="1323"/>
      <c r="DE61" s="1316"/>
    </row>
    <row r="62" spans="1:109" x14ac:dyDescent="0.15">
      <c r="B62" s="1290"/>
      <c r="C62" s="1290"/>
      <c r="D62" s="1290"/>
      <c r="E62" s="1290"/>
      <c r="F62" s="1290"/>
      <c r="G62" s="1290"/>
      <c r="H62" s="1290"/>
      <c r="I62" s="1290"/>
      <c r="J62" s="1290"/>
      <c r="K62" s="1290"/>
      <c r="L62" s="1290"/>
      <c r="M62" s="1290"/>
      <c r="N62" s="1290"/>
      <c r="O62" s="1290"/>
      <c r="P62" s="1290"/>
      <c r="Q62" s="1290"/>
      <c r="R62" s="1290"/>
      <c r="S62" s="1290"/>
      <c r="T62" s="1290"/>
      <c r="U62" s="1290"/>
      <c r="V62" s="1290"/>
      <c r="W62" s="1290"/>
      <c r="X62" s="1290"/>
      <c r="Y62" s="1290"/>
      <c r="Z62" s="1290"/>
      <c r="AA62" s="1290"/>
      <c r="AB62" s="1290"/>
      <c r="AC62" s="1290"/>
      <c r="AD62" s="1290"/>
      <c r="AE62" s="1290"/>
      <c r="AF62" s="1290"/>
      <c r="AG62" s="1290"/>
      <c r="AH62" s="1290"/>
      <c r="AI62" s="1290"/>
      <c r="AJ62" s="1290"/>
      <c r="AK62" s="1290"/>
      <c r="AL62" s="1290"/>
      <c r="AM62" s="1290"/>
      <c r="AN62" s="1290"/>
      <c r="AO62" s="1290"/>
      <c r="AP62" s="1290"/>
      <c r="AQ62" s="1290"/>
      <c r="AR62" s="1290"/>
      <c r="AS62" s="1290"/>
      <c r="AT62" s="1290"/>
      <c r="AU62" s="1290"/>
      <c r="AV62" s="1290"/>
      <c r="AW62" s="1290"/>
      <c r="AX62" s="1290"/>
      <c r="AY62" s="1290"/>
      <c r="AZ62" s="1290"/>
      <c r="BA62" s="1290"/>
      <c r="BB62" s="1290"/>
      <c r="BC62" s="1290"/>
      <c r="BD62" s="1290"/>
      <c r="BE62" s="1290"/>
      <c r="BF62" s="1290"/>
      <c r="BG62" s="1290"/>
      <c r="BH62" s="1290"/>
      <c r="BI62" s="1290"/>
      <c r="BJ62" s="1290"/>
      <c r="BK62" s="1290"/>
      <c r="BL62" s="1290"/>
      <c r="BM62" s="1290"/>
      <c r="BN62" s="1290"/>
      <c r="BO62" s="1290"/>
      <c r="BP62" s="1290"/>
      <c r="BQ62" s="1290"/>
      <c r="BR62" s="1290"/>
      <c r="BS62" s="1290"/>
      <c r="BT62" s="1290"/>
      <c r="BU62" s="1290"/>
      <c r="BV62" s="1290"/>
      <c r="BW62" s="1290"/>
      <c r="BX62" s="1290"/>
      <c r="BY62" s="1290"/>
      <c r="BZ62" s="1290"/>
      <c r="CA62" s="1290"/>
      <c r="CB62" s="1290"/>
      <c r="CC62" s="1290"/>
      <c r="CD62" s="1290"/>
      <c r="CE62" s="1290"/>
      <c r="CF62" s="1290"/>
      <c r="CG62" s="1290"/>
      <c r="CH62" s="1290"/>
      <c r="CI62" s="1290"/>
      <c r="CJ62" s="1290"/>
      <c r="CK62" s="1290"/>
      <c r="CL62" s="1290"/>
      <c r="CM62" s="1290"/>
      <c r="CN62" s="1290"/>
      <c r="CO62" s="1290"/>
      <c r="CP62" s="1290"/>
      <c r="CQ62" s="1290"/>
      <c r="CR62" s="1290"/>
      <c r="CS62" s="1290"/>
      <c r="CT62" s="1290"/>
      <c r="CU62" s="1290"/>
      <c r="CV62" s="1290"/>
      <c r="CW62" s="1290"/>
      <c r="CX62" s="1290"/>
      <c r="CY62" s="1290"/>
      <c r="CZ62" s="1290"/>
      <c r="DA62" s="1290"/>
      <c r="DB62" s="1290"/>
      <c r="DC62" s="1290"/>
      <c r="DD62" s="1290"/>
      <c r="DE62" s="1278"/>
    </row>
    <row r="63" spans="1:109" ht="17.25" x14ac:dyDescent="0.15">
      <c r="B63" s="1324" t="s">
        <v>594</v>
      </c>
    </row>
    <row r="64" spans="1:109" x14ac:dyDescent="0.15">
      <c r="B64" s="1285"/>
      <c r="G64" s="1292"/>
      <c r="I64" s="1325"/>
      <c r="J64" s="1325"/>
      <c r="K64" s="1325"/>
      <c r="L64" s="1325"/>
      <c r="M64" s="1325"/>
      <c r="N64" s="1326"/>
      <c r="AM64" s="1292"/>
      <c r="AN64" s="1292" t="s">
        <v>587</v>
      </c>
      <c r="AP64" s="1293"/>
      <c r="AQ64" s="1293"/>
      <c r="AR64" s="1293"/>
      <c r="AY64" s="1292"/>
      <c r="BA64" s="1293"/>
      <c r="BB64" s="1293"/>
      <c r="BC64" s="1293"/>
      <c r="BK64" s="1292"/>
      <c r="BM64" s="1293"/>
      <c r="BN64" s="1293"/>
      <c r="BO64" s="1293"/>
      <c r="BW64" s="1292"/>
      <c r="BY64" s="1293"/>
      <c r="BZ64" s="1293"/>
      <c r="CA64" s="1293"/>
      <c r="CI64" s="1292"/>
      <c r="CK64" s="1293"/>
      <c r="CL64" s="1293"/>
      <c r="CM64" s="1293"/>
      <c r="CU64" s="1292"/>
      <c r="CW64" s="1293"/>
      <c r="CX64" s="1293"/>
      <c r="CY64" s="1293"/>
    </row>
    <row r="65" spans="2:107" ht="13.5" customHeight="1" x14ac:dyDescent="0.15">
      <c r="B65" s="1285"/>
      <c r="AN65" s="1294" t="s">
        <v>595</v>
      </c>
      <c r="AO65" s="1295"/>
      <c r="AP65" s="1295"/>
      <c r="AQ65" s="1295"/>
      <c r="AR65" s="1295"/>
      <c r="AS65" s="1295"/>
      <c r="AT65" s="1295"/>
      <c r="AU65" s="1295"/>
      <c r="AV65" s="1295"/>
      <c r="AW65" s="1295"/>
      <c r="AX65" s="1295"/>
      <c r="AY65" s="1295"/>
      <c r="AZ65" s="1295"/>
      <c r="BA65" s="1295"/>
      <c r="BB65" s="1295"/>
      <c r="BC65" s="1295"/>
      <c r="BD65" s="1295"/>
      <c r="BE65" s="1295"/>
      <c r="BF65" s="1295"/>
      <c r="BG65" s="1295"/>
      <c r="BH65" s="1295"/>
      <c r="BI65" s="1295"/>
      <c r="BJ65" s="1295"/>
      <c r="BK65" s="1295"/>
      <c r="BL65" s="1295"/>
      <c r="BM65" s="1295"/>
      <c r="BN65" s="1295"/>
      <c r="BO65" s="1295"/>
      <c r="BP65" s="1295"/>
      <c r="BQ65" s="1295"/>
      <c r="BR65" s="1295"/>
      <c r="BS65" s="1295"/>
      <c r="BT65" s="1295"/>
      <c r="BU65" s="1295"/>
      <c r="BV65" s="1295"/>
      <c r="BW65" s="1295"/>
      <c r="BX65" s="1295"/>
      <c r="BY65" s="1295"/>
      <c r="BZ65" s="1295"/>
      <c r="CA65" s="1295"/>
      <c r="CB65" s="1295"/>
      <c r="CC65" s="1295"/>
      <c r="CD65" s="1295"/>
      <c r="CE65" s="1295"/>
      <c r="CF65" s="1295"/>
      <c r="CG65" s="1295"/>
      <c r="CH65" s="1295"/>
      <c r="CI65" s="1295"/>
      <c r="CJ65" s="1295"/>
      <c r="CK65" s="1295"/>
      <c r="CL65" s="1295"/>
      <c r="CM65" s="1295"/>
      <c r="CN65" s="1295"/>
      <c r="CO65" s="1295"/>
      <c r="CP65" s="1295"/>
      <c r="CQ65" s="1295"/>
      <c r="CR65" s="1295"/>
      <c r="CS65" s="1295"/>
      <c r="CT65" s="1295"/>
      <c r="CU65" s="1295"/>
      <c r="CV65" s="1295"/>
      <c r="CW65" s="1295"/>
      <c r="CX65" s="1295"/>
      <c r="CY65" s="1295"/>
      <c r="CZ65" s="1295"/>
      <c r="DA65" s="1295"/>
      <c r="DB65" s="1295"/>
      <c r="DC65" s="1296"/>
    </row>
    <row r="66" spans="2:107" x14ac:dyDescent="0.15">
      <c r="B66" s="1285"/>
      <c r="AN66" s="1297"/>
      <c r="AO66" s="1298"/>
      <c r="AP66" s="1298"/>
      <c r="AQ66" s="1298"/>
      <c r="AR66" s="1298"/>
      <c r="AS66" s="1298"/>
      <c r="AT66" s="1298"/>
      <c r="AU66" s="1298"/>
      <c r="AV66" s="1298"/>
      <c r="AW66" s="1298"/>
      <c r="AX66" s="1298"/>
      <c r="AY66" s="1298"/>
      <c r="AZ66" s="1298"/>
      <c r="BA66" s="1298"/>
      <c r="BB66" s="1298"/>
      <c r="BC66" s="1298"/>
      <c r="BD66" s="1298"/>
      <c r="BE66" s="1298"/>
      <c r="BF66" s="1298"/>
      <c r="BG66" s="1298"/>
      <c r="BH66" s="1298"/>
      <c r="BI66" s="1298"/>
      <c r="BJ66" s="1298"/>
      <c r="BK66" s="1298"/>
      <c r="BL66" s="1298"/>
      <c r="BM66" s="1298"/>
      <c r="BN66" s="1298"/>
      <c r="BO66" s="1298"/>
      <c r="BP66" s="1298"/>
      <c r="BQ66" s="1298"/>
      <c r="BR66" s="1298"/>
      <c r="BS66" s="1298"/>
      <c r="BT66" s="1298"/>
      <c r="BU66" s="1298"/>
      <c r="BV66" s="1298"/>
      <c r="BW66" s="1298"/>
      <c r="BX66" s="1298"/>
      <c r="BY66" s="1298"/>
      <c r="BZ66" s="1298"/>
      <c r="CA66" s="1298"/>
      <c r="CB66" s="1298"/>
      <c r="CC66" s="1298"/>
      <c r="CD66" s="1298"/>
      <c r="CE66" s="1298"/>
      <c r="CF66" s="1298"/>
      <c r="CG66" s="1298"/>
      <c r="CH66" s="1298"/>
      <c r="CI66" s="1298"/>
      <c r="CJ66" s="1298"/>
      <c r="CK66" s="1298"/>
      <c r="CL66" s="1298"/>
      <c r="CM66" s="1298"/>
      <c r="CN66" s="1298"/>
      <c r="CO66" s="1298"/>
      <c r="CP66" s="1298"/>
      <c r="CQ66" s="1298"/>
      <c r="CR66" s="1298"/>
      <c r="CS66" s="1298"/>
      <c r="CT66" s="1298"/>
      <c r="CU66" s="1298"/>
      <c r="CV66" s="1298"/>
      <c r="CW66" s="1298"/>
      <c r="CX66" s="1298"/>
      <c r="CY66" s="1298"/>
      <c r="CZ66" s="1298"/>
      <c r="DA66" s="1298"/>
      <c r="DB66" s="1298"/>
      <c r="DC66" s="1299"/>
    </row>
    <row r="67" spans="2:107" x14ac:dyDescent="0.15">
      <c r="B67" s="1285"/>
      <c r="AN67" s="1297"/>
      <c r="AO67" s="1298"/>
      <c r="AP67" s="1298"/>
      <c r="AQ67" s="1298"/>
      <c r="AR67" s="1298"/>
      <c r="AS67" s="1298"/>
      <c r="AT67" s="1298"/>
      <c r="AU67" s="1298"/>
      <c r="AV67" s="1298"/>
      <c r="AW67" s="1298"/>
      <c r="AX67" s="1298"/>
      <c r="AY67" s="1298"/>
      <c r="AZ67" s="1298"/>
      <c r="BA67" s="1298"/>
      <c r="BB67" s="1298"/>
      <c r="BC67" s="1298"/>
      <c r="BD67" s="1298"/>
      <c r="BE67" s="1298"/>
      <c r="BF67" s="1298"/>
      <c r="BG67" s="1298"/>
      <c r="BH67" s="1298"/>
      <c r="BI67" s="1298"/>
      <c r="BJ67" s="1298"/>
      <c r="BK67" s="1298"/>
      <c r="BL67" s="1298"/>
      <c r="BM67" s="1298"/>
      <c r="BN67" s="1298"/>
      <c r="BO67" s="1298"/>
      <c r="BP67" s="1298"/>
      <c r="BQ67" s="1298"/>
      <c r="BR67" s="1298"/>
      <c r="BS67" s="1298"/>
      <c r="BT67" s="1298"/>
      <c r="BU67" s="1298"/>
      <c r="BV67" s="1298"/>
      <c r="BW67" s="1298"/>
      <c r="BX67" s="1298"/>
      <c r="BY67" s="1298"/>
      <c r="BZ67" s="1298"/>
      <c r="CA67" s="1298"/>
      <c r="CB67" s="1298"/>
      <c r="CC67" s="1298"/>
      <c r="CD67" s="1298"/>
      <c r="CE67" s="1298"/>
      <c r="CF67" s="1298"/>
      <c r="CG67" s="1298"/>
      <c r="CH67" s="1298"/>
      <c r="CI67" s="1298"/>
      <c r="CJ67" s="1298"/>
      <c r="CK67" s="1298"/>
      <c r="CL67" s="1298"/>
      <c r="CM67" s="1298"/>
      <c r="CN67" s="1298"/>
      <c r="CO67" s="1298"/>
      <c r="CP67" s="1298"/>
      <c r="CQ67" s="1298"/>
      <c r="CR67" s="1298"/>
      <c r="CS67" s="1298"/>
      <c r="CT67" s="1298"/>
      <c r="CU67" s="1298"/>
      <c r="CV67" s="1298"/>
      <c r="CW67" s="1298"/>
      <c r="CX67" s="1298"/>
      <c r="CY67" s="1298"/>
      <c r="CZ67" s="1298"/>
      <c r="DA67" s="1298"/>
      <c r="DB67" s="1298"/>
      <c r="DC67" s="1299"/>
    </row>
    <row r="68" spans="2:107" x14ac:dyDescent="0.15">
      <c r="B68" s="1285"/>
      <c r="AN68" s="1297"/>
      <c r="AO68" s="1298"/>
      <c r="AP68" s="1298"/>
      <c r="AQ68" s="1298"/>
      <c r="AR68" s="1298"/>
      <c r="AS68" s="1298"/>
      <c r="AT68" s="1298"/>
      <c r="AU68" s="1298"/>
      <c r="AV68" s="1298"/>
      <c r="AW68" s="1298"/>
      <c r="AX68" s="1298"/>
      <c r="AY68" s="1298"/>
      <c r="AZ68" s="1298"/>
      <c r="BA68" s="1298"/>
      <c r="BB68" s="1298"/>
      <c r="BC68" s="1298"/>
      <c r="BD68" s="1298"/>
      <c r="BE68" s="1298"/>
      <c r="BF68" s="1298"/>
      <c r="BG68" s="1298"/>
      <c r="BH68" s="1298"/>
      <c r="BI68" s="1298"/>
      <c r="BJ68" s="1298"/>
      <c r="BK68" s="1298"/>
      <c r="BL68" s="1298"/>
      <c r="BM68" s="1298"/>
      <c r="BN68" s="1298"/>
      <c r="BO68" s="1298"/>
      <c r="BP68" s="1298"/>
      <c r="BQ68" s="1298"/>
      <c r="BR68" s="1298"/>
      <c r="BS68" s="1298"/>
      <c r="BT68" s="1298"/>
      <c r="BU68" s="1298"/>
      <c r="BV68" s="1298"/>
      <c r="BW68" s="1298"/>
      <c r="BX68" s="1298"/>
      <c r="BY68" s="1298"/>
      <c r="BZ68" s="1298"/>
      <c r="CA68" s="1298"/>
      <c r="CB68" s="1298"/>
      <c r="CC68" s="1298"/>
      <c r="CD68" s="1298"/>
      <c r="CE68" s="1298"/>
      <c r="CF68" s="1298"/>
      <c r="CG68" s="1298"/>
      <c r="CH68" s="1298"/>
      <c r="CI68" s="1298"/>
      <c r="CJ68" s="1298"/>
      <c r="CK68" s="1298"/>
      <c r="CL68" s="1298"/>
      <c r="CM68" s="1298"/>
      <c r="CN68" s="1298"/>
      <c r="CO68" s="1298"/>
      <c r="CP68" s="1298"/>
      <c r="CQ68" s="1298"/>
      <c r="CR68" s="1298"/>
      <c r="CS68" s="1298"/>
      <c r="CT68" s="1298"/>
      <c r="CU68" s="1298"/>
      <c r="CV68" s="1298"/>
      <c r="CW68" s="1298"/>
      <c r="CX68" s="1298"/>
      <c r="CY68" s="1298"/>
      <c r="CZ68" s="1298"/>
      <c r="DA68" s="1298"/>
      <c r="DB68" s="1298"/>
      <c r="DC68" s="1299"/>
    </row>
    <row r="69" spans="2:107" x14ac:dyDescent="0.15">
      <c r="B69" s="1285"/>
      <c r="AN69" s="1300"/>
      <c r="AO69" s="1301"/>
      <c r="AP69" s="1301"/>
      <c r="AQ69" s="1301"/>
      <c r="AR69" s="1301"/>
      <c r="AS69" s="1301"/>
      <c r="AT69" s="1301"/>
      <c r="AU69" s="1301"/>
      <c r="AV69" s="1301"/>
      <c r="AW69" s="1301"/>
      <c r="AX69" s="1301"/>
      <c r="AY69" s="1301"/>
      <c r="AZ69" s="1301"/>
      <c r="BA69" s="1301"/>
      <c r="BB69" s="1301"/>
      <c r="BC69" s="1301"/>
      <c r="BD69" s="1301"/>
      <c r="BE69" s="1301"/>
      <c r="BF69" s="1301"/>
      <c r="BG69" s="1301"/>
      <c r="BH69" s="1301"/>
      <c r="BI69" s="1301"/>
      <c r="BJ69" s="1301"/>
      <c r="BK69" s="1301"/>
      <c r="BL69" s="1301"/>
      <c r="BM69" s="1301"/>
      <c r="BN69" s="1301"/>
      <c r="BO69" s="1301"/>
      <c r="BP69" s="1301"/>
      <c r="BQ69" s="1301"/>
      <c r="BR69" s="1301"/>
      <c r="BS69" s="1301"/>
      <c r="BT69" s="1301"/>
      <c r="BU69" s="1301"/>
      <c r="BV69" s="1301"/>
      <c r="BW69" s="1301"/>
      <c r="BX69" s="1301"/>
      <c r="BY69" s="1301"/>
      <c r="BZ69" s="1301"/>
      <c r="CA69" s="1301"/>
      <c r="CB69" s="1301"/>
      <c r="CC69" s="1301"/>
      <c r="CD69" s="1301"/>
      <c r="CE69" s="1301"/>
      <c r="CF69" s="1301"/>
      <c r="CG69" s="1301"/>
      <c r="CH69" s="1301"/>
      <c r="CI69" s="1301"/>
      <c r="CJ69" s="1301"/>
      <c r="CK69" s="1301"/>
      <c r="CL69" s="1301"/>
      <c r="CM69" s="1301"/>
      <c r="CN69" s="1301"/>
      <c r="CO69" s="1301"/>
      <c r="CP69" s="1301"/>
      <c r="CQ69" s="1301"/>
      <c r="CR69" s="1301"/>
      <c r="CS69" s="1301"/>
      <c r="CT69" s="1301"/>
      <c r="CU69" s="1301"/>
      <c r="CV69" s="1301"/>
      <c r="CW69" s="1301"/>
      <c r="CX69" s="1301"/>
      <c r="CY69" s="1301"/>
      <c r="CZ69" s="1301"/>
      <c r="DA69" s="1301"/>
      <c r="DB69" s="1301"/>
      <c r="DC69" s="1302"/>
    </row>
    <row r="70" spans="2:107" x14ac:dyDescent="0.15">
      <c r="B70" s="1285"/>
      <c r="H70" s="1327"/>
      <c r="I70" s="1327"/>
      <c r="J70" s="1328"/>
      <c r="K70" s="1328"/>
      <c r="L70" s="1329"/>
      <c r="M70" s="1328"/>
      <c r="N70" s="1329"/>
      <c r="AN70" s="1303"/>
      <c r="AO70" s="1303"/>
      <c r="AP70" s="1303"/>
      <c r="AZ70" s="1303"/>
      <c r="BA70" s="1303"/>
      <c r="BB70" s="1303"/>
      <c r="BL70" s="1303"/>
      <c r="BM70" s="1303"/>
      <c r="BN70" s="1303"/>
      <c r="BX70" s="1303"/>
      <c r="BY70" s="1303"/>
      <c r="BZ70" s="1303"/>
      <c r="CJ70" s="1303"/>
      <c r="CK70" s="1303"/>
      <c r="CL70" s="1303"/>
      <c r="CV70" s="1303"/>
      <c r="CW70" s="1303"/>
      <c r="CX70" s="1303"/>
    </row>
    <row r="71" spans="2:107" x14ac:dyDescent="0.15">
      <c r="B71" s="1285"/>
      <c r="G71" s="1330"/>
      <c r="I71" s="1331"/>
      <c r="J71" s="1328"/>
      <c r="K71" s="1328"/>
      <c r="L71" s="1329"/>
      <c r="M71" s="1328"/>
      <c r="N71" s="1329"/>
      <c r="AM71" s="1330"/>
      <c r="AN71" s="1278" t="s">
        <v>589</v>
      </c>
    </row>
    <row r="72" spans="2:107" x14ac:dyDescent="0.15">
      <c r="B72" s="1285"/>
      <c r="G72" s="1304"/>
      <c r="H72" s="1304"/>
      <c r="I72" s="1304"/>
      <c r="J72" s="1304"/>
      <c r="K72" s="1305"/>
      <c r="L72" s="1305"/>
      <c r="M72" s="1306"/>
      <c r="N72" s="1306"/>
      <c r="AN72" s="1307"/>
      <c r="AO72" s="1308"/>
      <c r="AP72" s="1308"/>
      <c r="AQ72" s="1308"/>
      <c r="AR72" s="1308"/>
      <c r="AS72" s="1308"/>
      <c r="AT72" s="1308"/>
      <c r="AU72" s="1308"/>
      <c r="AV72" s="1308"/>
      <c r="AW72" s="1308"/>
      <c r="AX72" s="1308"/>
      <c r="AY72" s="1308"/>
      <c r="AZ72" s="1308"/>
      <c r="BA72" s="1308"/>
      <c r="BB72" s="1308"/>
      <c r="BC72" s="1308"/>
      <c r="BD72" s="1308"/>
      <c r="BE72" s="1308"/>
      <c r="BF72" s="1308"/>
      <c r="BG72" s="1308"/>
      <c r="BH72" s="1308"/>
      <c r="BI72" s="1308"/>
      <c r="BJ72" s="1308"/>
      <c r="BK72" s="1308"/>
      <c r="BL72" s="1308"/>
      <c r="BM72" s="1308"/>
      <c r="BN72" s="1308"/>
      <c r="BO72" s="1309"/>
      <c r="BP72" s="1310" t="s">
        <v>549</v>
      </c>
      <c r="BQ72" s="1310"/>
      <c r="BR72" s="1310"/>
      <c r="BS72" s="1310"/>
      <c r="BT72" s="1310"/>
      <c r="BU72" s="1310"/>
      <c r="BV72" s="1310"/>
      <c r="BW72" s="1310"/>
      <c r="BX72" s="1310" t="s">
        <v>550</v>
      </c>
      <c r="BY72" s="1310"/>
      <c r="BZ72" s="1310"/>
      <c r="CA72" s="1310"/>
      <c r="CB72" s="1310"/>
      <c r="CC72" s="1310"/>
      <c r="CD72" s="1310"/>
      <c r="CE72" s="1310"/>
      <c r="CF72" s="1310" t="s">
        <v>551</v>
      </c>
      <c r="CG72" s="1310"/>
      <c r="CH72" s="1310"/>
      <c r="CI72" s="1310"/>
      <c r="CJ72" s="1310"/>
      <c r="CK72" s="1310"/>
      <c r="CL72" s="1310"/>
      <c r="CM72" s="1310"/>
      <c r="CN72" s="1310" t="s">
        <v>552</v>
      </c>
      <c r="CO72" s="1310"/>
      <c r="CP72" s="1310"/>
      <c r="CQ72" s="1310"/>
      <c r="CR72" s="1310"/>
      <c r="CS72" s="1310"/>
      <c r="CT72" s="1310"/>
      <c r="CU72" s="1310"/>
      <c r="CV72" s="1310" t="s">
        <v>553</v>
      </c>
      <c r="CW72" s="1310"/>
      <c r="CX72" s="1310"/>
      <c r="CY72" s="1310"/>
      <c r="CZ72" s="1310"/>
      <c r="DA72" s="1310"/>
      <c r="DB72" s="1310"/>
      <c r="DC72" s="1310"/>
    </row>
    <row r="73" spans="2:107" x14ac:dyDescent="0.15">
      <c r="B73" s="1285"/>
      <c r="G73" s="1311"/>
      <c r="H73" s="1311"/>
      <c r="I73" s="1311"/>
      <c r="J73" s="1311"/>
      <c r="K73" s="1332"/>
      <c r="L73" s="1332"/>
      <c r="M73" s="1332"/>
      <c r="N73" s="1332"/>
      <c r="AM73" s="1303"/>
      <c r="AN73" s="1314" t="s">
        <v>590</v>
      </c>
      <c r="AO73" s="1314"/>
      <c r="AP73" s="1314"/>
      <c r="AQ73" s="1314"/>
      <c r="AR73" s="1314"/>
      <c r="AS73" s="1314"/>
      <c r="AT73" s="1314"/>
      <c r="AU73" s="1314"/>
      <c r="AV73" s="1314"/>
      <c r="AW73" s="1314"/>
      <c r="AX73" s="1314"/>
      <c r="AY73" s="1314"/>
      <c r="AZ73" s="1314"/>
      <c r="BA73" s="1314"/>
      <c r="BB73" s="1314" t="s">
        <v>591</v>
      </c>
      <c r="BC73" s="1314"/>
      <c r="BD73" s="1314"/>
      <c r="BE73" s="1314"/>
      <c r="BF73" s="1314"/>
      <c r="BG73" s="1314"/>
      <c r="BH73" s="1314"/>
      <c r="BI73" s="1314"/>
      <c r="BJ73" s="1314"/>
      <c r="BK73" s="1314"/>
      <c r="BL73" s="1314"/>
      <c r="BM73" s="1314"/>
      <c r="BN73" s="1314"/>
      <c r="BO73" s="1314"/>
      <c r="BP73" s="1315">
        <v>6.2</v>
      </c>
      <c r="BQ73" s="1315"/>
      <c r="BR73" s="1315"/>
      <c r="BS73" s="1315"/>
      <c r="BT73" s="1315"/>
      <c r="BU73" s="1315"/>
      <c r="BV73" s="1315"/>
      <c r="BW73" s="1315"/>
      <c r="BX73" s="1315">
        <v>2.8</v>
      </c>
      <c r="BY73" s="1315"/>
      <c r="BZ73" s="1315"/>
      <c r="CA73" s="1315"/>
      <c r="CB73" s="1315"/>
      <c r="CC73" s="1315"/>
      <c r="CD73" s="1315"/>
      <c r="CE73" s="1315"/>
      <c r="CF73" s="1315">
        <v>7.9</v>
      </c>
      <c r="CG73" s="1315"/>
      <c r="CH73" s="1315"/>
      <c r="CI73" s="1315"/>
      <c r="CJ73" s="1315"/>
      <c r="CK73" s="1315"/>
      <c r="CL73" s="1315"/>
      <c r="CM73" s="1315"/>
      <c r="CN73" s="1315">
        <v>6</v>
      </c>
      <c r="CO73" s="1315"/>
      <c r="CP73" s="1315"/>
      <c r="CQ73" s="1315"/>
      <c r="CR73" s="1315"/>
      <c r="CS73" s="1315"/>
      <c r="CT73" s="1315"/>
      <c r="CU73" s="1315"/>
      <c r="CV73" s="1315">
        <v>6.9</v>
      </c>
      <c r="CW73" s="1315"/>
      <c r="CX73" s="1315"/>
      <c r="CY73" s="1315"/>
      <c r="CZ73" s="1315"/>
      <c r="DA73" s="1315"/>
      <c r="DB73" s="1315"/>
      <c r="DC73" s="1315"/>
    </row>
    <row r="74" spans="2:107" x14ac:dyDescent="0.15">
      <c r="B74" s="1285"/>
      <c r="G74" s="1311"/>
      <c r="H74" s="1311"/>
      <c r="I74" s="1311"/>
      <c r="J74" s="1311"/>
      <c r="K74" s="1332"/>
      <c r="L74" s="1332"/>
      <c r="M74" s="1332"/>
      <c r="N74" s="1332"/>
      <c r="AM74" s="1303"/>
      <c r="AN74" s="1314"/>
      <c r="AO74" s="1314"/>
      <c r="AP74" s="1314"/>
      <c r="AQ74" s="1314"/>
      <c r="AR74" s="1314"/>
      <c r="AS74" s="1314"/>
      <c r="AT74" s="1314"/>
      <c r="AU74" s="1314"/>
      <c r="AV74" s="1314"/>
      <c r="AW74" s="1314"/>
      <c r="AX74" s="1314"/>
      <c r="AY74" s="1314"/>
      <c r="AZ74" s="1314"/>
      <c r="BA74" s="1314"/>
      <c r="BB74" s="1314"/>
      <c r="BC74" s="1314"/>
      <c r="BD74" s="1314"/>
      <c r="BE74" s="1314"/>
      <c r="BF74" s="1314"/>
      <c r="BG74" s="1314"/>
      <c r="BH74" s="1314"/>
      <c r="BI74" s="1314"/>
      <c r="BJ74" s="1314"/>
      <c r="BK74" s="1314"/>
      <c r="BL74" s="1314"/>
      <c r="BM74" s="1314"/>
      <c r="BN74" s="1314"/>
      <c r="BO74" s="1314"/>
      <c r="BP74" s="1315"/>
      <c r="BQ74" s="1315"/>
      <c r="BR74" s="1315"/>
      <c r="BS74" s="1315"/>
      <c r="BT74" s="1315"/>
      <c r="BU74" s="1315"/>
      <c r="BV74" s="1315"/>
      <c r="BW74" s="1315"/>
      <c r="BX74" s="1315"/>
      <c r="BY74" s="1315"/>
      <c r="BZ74" s="1315"/>
      <c r="CA74" s="1315"/>
      <c r="CB74" s="1315"/>
      <c r="CC74" s="1315"/>
      <c r="CD74" s="1315"/>
      <c r="CE74" s="1315"/>
      <c r="CF74" s="1315"/>
      <c r="CG74" s="1315"/>
      <c r="CH74" s="1315"/>
      <c r="CI74" s="1315"/>
      <c r="CJ74" s="1315"/>
      <c r="CK74" s="1315"/>
      <c r="CL74" s="1315"/>
      <c r="CM74" s="1315"/>
      <c r="CN74" s="1315"/>
      <c r="CO74" s="1315"/>
      <c r="CP74" s="1315"/>
      <c r="CQ74" s="1315"/>
      <c r="CR74" s="1315"/>
      <c r="CS74" s="1315"/>
      <c r="CT74" s="1315"/>
      <c r="CU74" s="1315"/>
      <c r="CV74" s="1315"/>
      <c r="CW74" s="1315"/>
      <c r="CX74" s="1315"/>
      <c r="CY74" s="1315"/>
      <c r="CZ74" s="1315"/>
      <c r="DA74" s="1315"/>
      <c r="DB74" s="1315"/>
      <c r="DC74" s="1315"/>
    </row>
    <row r="75" spans="2:107" x14ac:dyDescent="0.15">
      <c r="B75" s="1285"/>
      <c r="G75" s="1311"/>
      <c r="H75" s="1311"/>
      <c r="I75" s="1304"/>
      <c r="J75" s="1304"/>
      <c r="K75" s="1313"/>
      <c r="L75" s="1313"/>
      <c r="M75" s="1313"/>
      <c r="N75" s="1313"/>
      <c r="AM75" s="1303"/>
      <c r="AN75" s="1314"/>
      <c r="AO75" s="1314"/>
      <c r="AP75" s="1314"/>
      <c r="AQ75" s="1314"/>
      <c r="AR75" s="1314"/>
      <c r="AS75" s="1314"/>
      <c r="AT75" s="1314"/>
      <c r="AU75" s="1314"/>
      <c r="AV75" s="1314"/>
      <c r="AW75" s="1314"/>
      <c r="AX75" s="1314"/>
      <c r="AY75" s="1314"/>
      <c r="AZ75" s="1314"/>
      <c r="BA75" s="1314"/>
      <c r="BB75" s="1314" t="s">
        <v>596</v>
      </c>
      <c r="BC75" s="1314"/>
      <c r="BD75" s="1314"/>
      <c r="BE75" s="1314"/>
      <c r="BF75" s="1314"/>
      <c r="BG75" s="1314"/>
      <c r="BH75" s="1314"/>
      <c r="BI75" s="1314"/>
      <c r="BJ75" s="1314"/>
      <c r="BK75" s="1314"/>
      <c r="BL75" s="1314"/>
      <c r="BM75" s="1314"/>
      <c r="BN75" s="1314"/>
      <c r="BO75" s="1314"/>
      <c r="BP75" s="1315">
        <v>10.6</v>
      </c>
      <c r="BQ75" s="1315"/>
      <c r="BR75" s="1315"/>
      <c r="BS75" s="1315"/>
      <c r="BT75" s="1315"/>
      <c r="BU75" s="1315"/>
      <c r="BV75" s="1315"/>
      <c r="BW75" s="1315"/>
      <c r="BX75" s="1315">
        <v>8.5</v>
      </c>
      <c r="BY75" s="1315"/>
      <c r="BZ75" s="1315"/>
      <c r="CA75" s="1315"/>
      <c r="CB75" s="1315"/>
      <c r="CC75" s="1315"/>
      <c r="CD75" s="1315"/>
      <c r="CE75" s="1315"/>
      <c r="CF75" s="1315">
        <v>7.3</v>
      </c>
      <c r="CG75" s="1315"/>
      <c r="CH75" s="1315"/>
      <c r="CI75" s="1315"/>
      <c r="CJ75" s="1315"/>
      <c r="CK75" s="1315"/>
      <c r="CL75" s="1315"/>
      <c r="CM75" s="1315"/>
      <c r="CN75" s="1315">
        <v>7.1</v>
      </c>
      <c r="CO75" s="1315"/>
      <c r="CP75" s="1315"/>
      <c r="CQ75" s="1315"/>
      <c r="CR75" s="1315"/>
      <c r="CS75" s="1315"/>
      <c r="CT75" s="1315"/>
      <c r="CU75" s="1315"/>
      <c r="CV75" s="1315">
        <v>7.5</v>
      </c>
      <c r="CW75" s="1315"/>
      <c r="CX75" s="1315"/>
      <c r="CY75" s="1315"/>
      <c r="CZ75" s="1315"/>
      <c r="DA75" s="1315"/>
      <c r="DB75" s="1315"/>
      <c r="DC75" s="1315"/>
    </row>
    <row r="76" spans="2:107" x14ac:dyDescent="0.15">
      <c r="B76" s="1285"/>
      <c r="G76" s="1311"/>
      <c r="H76" s="1311"/>
      <c r="I76" s="1304"/>
      <c r="J76" s="1304"/>
      <c r="K76" s="1313"/>
      <c r="L76" s="1313"/>
      <c r="M76" s="1313"/>
      <c r="N76" s="1313"/>
      <c r="AM76" s="1303"/>
      <c r="AN76" s="1314"/>
      <c r="AO76" s="1314"/>
      <c r="AP76" s="1314"/>
      <c r="AQ76" s="1314"/>
      <c r="AR76" s="1314"/>
      <c r="AS76" s="1314"/>
      <c r="AT76" s="1314"/>
      <c r="AU76" s="1314"/>
      <c r="AV76" s="1314"/>
      <c r="AW76" s="1314"/>
      <c r="AX76" s="1314"/>
      <c r="AY76" s="1314"/>
      <c r="AZ76" s="1314"/>
      <c r="BA76" s="1314"/>
      <c r="BB76" s="1314"/>
      <c r="BC76" s="1314"/>
      <c r="BD76" s="1314"/>
      <c r="BE76" s="1314"/>
      <c r="BF76" s="1314"/>
      <c r="BG76" s="1314"/>
      <c r="BH76" s="1314"/>
      <c r="BI76" s="1314"/>
      <c r="BJ76" s="1314"/>
      <c r="BK76" s="1314"/>
      <c r="BL76" s="1314"/>
      <c r="BM76" s="1314"/>
      <c r="BN76" s="1314"/>
      <c r="BO76" s="1314"/>
      <c r="BP76" s="1315"/>
      <c r="BQ76" s="1315"/>
      <c r="BR76" s="1315"/>
      <c r="BS76" s="1315"/>
      <c r="BT76" s="1315"/>
      <c r="BU76" s="1315"/>
      <c r="BV76" s="1315"/>
      <c r="BW76" s="1315"/>
      <c r="BX76" s="1315"/>
      <c r="BY76" s="1315"/>
      <c r="BZ76" s="1315"/>
      <c r="CA76" s="1315"/>
      <c r="CB76" s="1315"/>
      <c r="CC76" s="1315"/>
      <c r="CD76" s="1315"/>
      <c r="CE76" s="1315"/>
      <c r="CF76" s="1315"/>
      <c r="CG76" s="1315"/>
      <c r="CH76" s="1315"/>
      <c r="CI76" s="1315"/>
      <c r="CJ76" s="1315"/>
      <c r="CK76" s="1315"/>
      <c r="CL76" s="1315"/>
      <c r="CM76" s="1315"/>
      <c r="CN76" s="1315"/>
      <c r="CO76" s="1315"/>
      <c r="CP76" s="1315"/>
      <c r="CQ76" s="1315"/>
      <c r="CR76" s="1315"/>
      <c r="CS76" s="1315"/>
      <c r="CT76" s="1315"/>
      <c r="CU76" s="1315"/>
      <c r="CV76" s="1315"/>
      <c r="CW76" s="1315"/>
      <c r="CX76" s="1315"/>
      <c r="CY76" s="1315"/>
      <c r="CZ76" s="1315"/>
      <c r="DA76" s="1315"/>
      <c r="DB76" s="1315"/>
      <c r="DC76" s="1315"/>
    </row>
    <row r="77" spans="2:107" x14ac:dyDescent="0.15">
      <c r="B77" s="1285"/>
      <c r="G77" s="1304"/>
      <c r="H77" s="1304"/>
      <c r="I77" s="1304"/>
      <c r="J77" s="1304"/>
      <c r="K77" s="1332"/>
      <c r="L77" s="1332"/>
      <c r="M77" s="1332"/>
      <c r="N77" s="1332"/>
      <c r="AN77" s="1310" t="s">
        <v>593</v>
      </c>
      <c r="AO77" s="1310"/>
      <c r="AP77" s="1310"/>
      <c r="AQ77" s="1310"/>
      <c r="AR77" s="1310"/>
      <c r="AS77" s="1310"/>
      <c r="AT77" s="1310"/>
      <c r="AU77" s="1310"/>
      <c r="AV77" s="1310"/>
      <c r="AW77" s="1310"/>
      <c r="AX77" s="1310"/>
      <c r="AY77" s="1310"/>
      <c r="AZ77" s="1310"/>
      <c r="BA77" s="1310"/>
      <c r="BB77" s="1314" t="s">
        <v>591</v>
      </c>
      <c r="BC77" s="1314"/>
      <c r="BD77" s="1314"/>
      <c r="BE77" s="1314"/>
      <c r="BF77" s="1314"/>
      <c r="BG77" s="1314"/>
      <c r="BH77" s="1314"/>
      <c r="BI77" s="1314"/>
      <c r="BJ77" s="1314"/>
      <c r="BK77" s="1314"/>
      <c r="BL77" s="1314"/>
      <c r="BM77" s="1314"/>
      <c r="BN77" s="1314"/>
      <c r="BO77" s="1314"/>
      <c r="BP77" s="1315">
        <v>0</v>
      </c>
      <c r="BQ77" s="1315"/>
      <c r="BR77" s="1315"/>
      <c r="BS77" s="1315"/>
      <c r="BT77" s="1315"/>
      <c r="BU77" s="1315"/>
      <c r="BV77" s="1315"/>
      <c r="BW77" s="1315"/>
      <c r="BX77" s="1315">
        <v>0</v>
      </c>
      <c r="BY77" s="1315"/>
      <c r="BZ77" s="1315"/>
      <c r="CA77" s="1315"/>
      <c r="CB77" s="1315"/>
      <c r="CC77" s="1315"/>
      <c r="CD77" s="1315"/>
      <c r="CE77" s="1315"/>
      <c r="CF77" s="1315">
        <v>0</v>
      </c>
      <c r="CG77" s="1315"/>
      <c r="CH77" s="1315"/>
      <c r="CI77" s="1315"/>
      <c r="CJ77" s="1315"/>
      <c r="CK77" s="1315"/>
      <c r="CL77" s="1315"/>
      <c r="CM77" s="1315"/>
      <c r="CN77" s="1315">
        <v>0</v>
      </c>
      <c r="CO77" s="1315"/>
      <c r="CP77" s="1315"/>
      <c r="CQ77" s="1315"/>
      <c r="CR77" s="1315"/>
      <c r="CS77" s="1315"/>
      <c r="CT77" s="1315"/>
      <c r="CU77" s="1315"/>
      <c r="CV77" s="1315">
        <v>0</v>
      </c>
      <c r="CW77" s="1315"/>
      <c r="CX77" s="1315"/>
      <c r="CY77" s="1315"/>
      <c r="CZ77" s="1315"/>
      <c r="DA77" s="1315"/>
      <c r="DB77" s="1315"/>
      <c r="DC77" s="1315"/>
    </row>
    <row r="78" spans="2:107" x14ac:dyDescent="0.15">
      <c r="B78" s="1285"/>
      <c r="G78" s="1304"/>
      <c r="H78" s="1304"/>
      <c r="I78" s="1304"/>
      <c r="J78" s="1304"/>
      <c r="K78" s="1332"/>
      <c r="L78" s="1332"/>
      <c r="M78" s="1332"/>
      <c r="N78" s="1332"/>
      <c r="AN78" s="1310"/>
      <c r="AO78" s="1310"/>
      <c r="AP78" s="1310"/>
      <c r="AQ78" s="1310"/>
      <c r="AR78" s="1310"/>
      <c r="AS78" s="1310"/>
      <c r="AT78" s="1310"/>
      <c r="AU78" s="1310"/>
      <c r="AV78" s="1310"/>
      <c r="AW78" s="1310"/>
      <c r="AX78" s="1310"/>
      <c r="AY78" s="1310"/>
      <c r="AZ78" s="1310"/>
      <c r="BA78" s="1310"/>
      <c r="BB78" s="1314"/>
      <c r="BC78" s="1314"/>
      <c r="BD78" s="1314"/>
      <c r="BE78" s="1314"/>
      <c r="BF78" s="1314"/>
      <c r="BG78" s="1314"/>
      <c r="BH78" s="1314"/>
      <c r="BI78" s="1314"/>
      <c r="BJ78" s="1314"/>
      <c r="BK78" s="1314"/>
      <c r="BL78" s="1314"/>
      <c r="BM78" s="1314"/>
      <c r="BN78" s="1314"/>
      <c r="BO78" s="1314"/>
      <c r="BP78" s="1315"/>
      <c r="BQ78" s="1315"/>
      <c r="BR78" s="1315"/>
      <c r="BS78" s="1315"/>
      <c r="BT78" s="1315"/>
      <c r="BU78" s="1315"/>
      <c r="BV78" s="1315"/>
      <c r="BW78" s="1315"/>
      <c r="BX78" s="1315"/>
      <c r="BY78" s="1315"/>
      <c r="BZ78" s="1315"/>
      <c r="CA78" s="1315"/>
      <c r="CB78" s="1315"/>
      <c r="CC78" s="1315"/>
      <c r="CD78" s="1315"/>
      <c r="CE78" s="1315"/>
      <c r="CF78" s="1315"/>
      <c r="CG78" s="1315"/>
      <c r="CH78" s="1315"/>
      <c r="CI78" s="1315"/>
      <c r="CJ78" s="1315"/>
      <c r="CK78" s="1315"/>
      <c r="CL78" s="1315"/>
      <c r="CM78" s="1315"/>
      <c r="CN78" s="1315"/>
      <c r="CO78" s="1315"/>
      <c r="CP78" s="1315"/>
      <c r="CQ78" s="1315"/>
      <c r="CR78" s="1315"/>
      <c r="CS78" s="1315"/>
      <c r="CT78" s="1315"/>
      <c r="CU78" s="1315"/>
      <c r="CV78" s="1315"/>
      <c r="CW78" s="1315"/>
      <c r="CX78" s="1315"/>
      <c r="CY78" s="1315"/>
      <c r="CZ78" s="1315"/>
      <c r="DA78" s="1315"/>
      <c r="DB78" s="1315"/>
      <c r="DC78" s="1315"/>
    </row>
    <row r="79" spans="2:107" x14ac:dyDescent="0.15">
      <c r="B79" s="1285"/>
      <c r="G79" s="1304"/>
      <c r="H79" s="1304"/>
      <c r="I79" s="1317"/>
      <c r="J79" s="1317"/>
      <c r="K79" s="1333"/>
      <c r="L79" s="1333"/>
      <c r="M79" s="1333"/>
      <c r="N79" s="1333"/>
      <c r="AN79" s="1310"/>
      <c r="AO79" s="1310"/>
      <c r="AP79" s="1310"/>
      <c r="AQ79" s="1310"/>
      <c r="AR79" s="1310"/>
      <c r="AS79" s="1310"/>
      <c r="AT79" s="1310"/>
      <c r="AU79" s="1310"/>
      <c r="AV79" s="1310"/>
      <c r="AW79" s="1310"/>
      <c r="AX79" s="1310"/>
      <c r="AY79" s="1310"/>
      <c r="AZ79" s="1310"/>
      <c r="BA79" s="1310"/>
      <c r="BB79" s="1314" t="s">
        <v>596</v>
      </c>
      <c r="BC79" s="1314"/>
      <c r="BD79" s="1314"/>
      <c r="BE79" s="1314"/>
      <c r="BF79" s="1314"/>
      <c r="BG79" s="1314"/>
      <c r="BH79" s="1314"/>
      <c r="BI79" s="1314"/>
      <c r="BJ79" s="1314"/>
      <c r="BK79" s="1314"/>
      <c r="BL79" s="1314"/>
      <c r="BM79" s="1314"/>
      <c r="BN79" s="1314"/>
      <c r="BO79" s="1314"/>
      <c r="BP79" s="1315">
        <v>8.5</v>
      </c>
      <c r="BQ79" s="1315"/>
      <c r="BR79" s="1315"/>
      <c r="BS79" s="1315"/>
      <c r="BT79" s="1315"/>
      <c r="BU79" s="1315"/>
      <c r="BV79" s="1315"/>
      <c r="BW79" s="1315"/>
      <c r="BX79" s="1315">
        <v>8.5</v>
      </c>
      <c r="BY79" s="1315"/>
      <c r="BZ79" s="1315"/>
      <c r="CA79" s="1315"/>
      <c r="CB79" s="1315"/>
      <c r="CC79" s="1315"/>
      <c r="CD79" s="1315"/>
      <c r="CE79" s="1315"/>
      <c r="CF79" s="1315">
        <v>8.6</v>
      </c>
      <c r="CG79" s="1315"/>
      <c r="CH79" s="1315"/>
      <c r="CI79" s="1315"/>
      <c r="CJ79" s="1315"/>
      <c r="CK79" s="1315"/>
      <c r="CL79" s="1315"/>
      <c r="CM79" s="1315"/>
      <c r="CN79" s="1315">
        <v>8.6</v>
      </c>
      <c r="CO79" s="1315"/>
      <c r="CP79" s="1315"/>
      <c r="CQ79" s="1315"/>
      <c r="CR79" s="1315"/>
      <c r="CS79" s="1315"/>
      <c r="CT79" s="1315"/>
      <c r="CU79" s="1315"/>
      <c r="CV79" s="1315">
        <v>8.9</v>
      </c>
      <c r="CW79" s="1315"/>
      <c r="CX79" s="1315"/>
      <c r="CY79" s="1315"/>
      <c r="CZ79" s="1315"/>
      <c r="DA79" s="1315"/>
      <c r="DB79" s="1315"/>
      <c r="DC79" s="1315"/>
    </row>
    <row r="80" spans="2:107" x14ac:dyDescent="0.15">
      <c r="B80" s="1285"/>
      <c r="G80" s="1304"/>
      <c r="H80" s="1304"/>
      <c r="I80" s="1317"/>
      <c r="J80" s="1317"/>
      <c r="K80" s="1333"/>
      <c r="L80" s="1333"/>
      <c r="M80" s="1333"/>
      <c r="N80" s="1333"/>
      <c r="AN80" s="1310"/>
      <c r="AO80" s="1310"/>
      <c r="AP80" s="1310"/>
      <c r="AQ80" s="1310"/>
      <c r="AR80" s="1310"/>
      <c r="AS80" s="1310"/>
      <c r="AT80" s="1310"/>
      <c r="AU80" s="1310"/>
      <c r="AV80" s="1310"/>
      <c r="AW80" s="1310"/>
      <c r="AX80" s="1310"/>
      <c r="AY80" s="1310"/>
      <c r="AZ80" s="1310"/>
      <c r="BA80" s="1310"/>
      <c r="BB80" s="1314"/>
      <c r="BC80" s="1314"/>
      <c r="BD80" s="1314"/>
      <c r="BE80" s="1314"/>
      <c r="BF80" s="1314"/>
      <c r="BG80" s="1314"/>
      <c r="BH80" s="1314"/>
      <c r="BI80" s="1314"/>
      <c r="BJ80" s="1314"/>
      <c r="BK80" s="1314"/>
      <c r="BL80" s="1314"/>
      <c r="BM80" s="1314"/>
      <c r="BN80" s="1314"/>
      <c r="BO80" s="1314"/>
      <c r="BP80" s="1315"/>
      <c r="BQ80" s="1315"/>
      <c r="BR80" s="1315"/>
      <c r="BS80" s="1315"/>
      <c r="BT80" s="1315"/>
      <c r="BU80" s="1315"/>
      <c r="BV80" s="1315"/>
      <c r="BW80" s="1315"/>
      <c r="BX80" s="1315"/>
      <c r="BY80" s="1315"/>
      <c r="BZ80" s="1315"/>
      <c r="CA80" s="1315"/>
      <c r="CB80" s="1315"/>
      <c r="CC80" s="1315"/>
      <c r="CD80" s="1315"/>
      <c r="CE80" s="1315"/>
      <c r="CF80" s="1315"/>
      <c r="CG80" s="1315"/>
      <c r="CH80" s="1315"/>
      <c r="CI80" s="1315"/>
      <c r="CJ80" s="1315"/>
      <c r="CK80" s="1315"/>
      <c r="CL80" s="1315"/>
      <c r="CM80" s="1315"/>
      <c r="CN80" s="1315"/>
      <c r="CO80" s="1315"/>
      <c r="CP80" s="1315"/>
      <c r="CQ80" s="1315"/>
      <c r="CR80" s="1315"/>
      <c r="CS80" s="1315"/>
      <c r="CT80" s="1315"/>
      <c r="CU80" s="1315"/>
      <c r="CV80" s="1315"/>
      <c r="CW80" s="1315"/>
      <c r="CX80" s="1315"/>
      <c r="CY80" s="1315"/>
      <c r="CZ80" s="1315"/>
      <c r="DA80" s="1315"/>
      <c r="DB80" s="1315"/>
      <c r="DC80" s="1315"/>
    </row>
    <row r="81" spans="2:109" x14ac:dyDescent="0.15">
      <c r="B81" s="1285"/>
    </row>
    <row r="82" spans="2:109" ht="17.25" x14ac:dyDescent="0.15">
      <c r="B82" s="1285"/>
      <c r="K82" s="1334"/>
      <c r="L82" s="1334"/>
      <c r="M82" s="1334"/>
      <c r="N82" s="1334"/>
      <c r="AQ82" s="1334"/>
      <c r="AR82" s="1334"/>
      <c r="AS82" s="1334"/>
      <c r="AT82" s="1334"/>
      <c r="BC82" s="1334"/>
      <c r="BD82" s="1334"/>
      <c r="BE82" s="1334"/>
      <c r="BF82" s="1334"/>
      <c r="BO82" s="1334"/>
      <c r="BP82" s="1334"/>
      <c r="BQ82" s="1334"/>
      <c r="BR82" s="1334"/>
      <c r="CA82" s="1334"/>
      <c r="CB82" s="1334"/>
      <c r="CC82" s="1334"/>
      <c r="CD82" s="1334"/>
      <c r="CM82" s="1334"/>
      <c r="CN82" s="1334"/>
      <c r="CO82" s="1334"/>
      <c r="CP82" s="1334"/>
      <c r="CY82" s="1334"/>
      <c r="CZ82" s="1334"/>
      <c r="DA82" s="1334"/>
      <c r="DB82" s="1334"/>
      <c r="DC82" s="1334"/>
    </row>
    <row r="83" spans="2:109" x14ac:dyDescent="0.15">
      <c r="B83" s="1287"/>
      <c r="C83" s="1288"/>
      <c r="D83" s="1288"/>
      <c r="E83" s="1288"/>
      <c r="F83" s="1288"/>
      <c r="G83" s="1288"/>
      <c r="H83" s="1288"/>
      <c r="I83" s="1288"/>
      <c r="J83" s="1288"/>
      <c r="K83" s="1288"/>
      <c r="L83" s="1288"/>
      <c r="M83" s="1288"/>
      <c r="N83" s="1288"/>
      <c r="O83" s="1288"/>
      <c r="P83" s="1288"/>
      <c r="Q83" s="1288"/>
      <c r="R83" s="1288"/>
      <c r="S83" s="1288"/>
      <c r="T83" s="1288"/>
      <c r="U83" s="1288"/>
      <c r="V83" s="1288"/>
      <c r="W83" s="1288"/>
      <c r="X83" s="1288"/>
      <c r="Y83" s="1288"/>
      <c r="Z83" s="1288"/>
      <c r="AA83" s="1288"/>
      <c r="AB83" s="1288"/>
      <c r="AC83" s="1288"/>
      <c r="AD83" s="1288"/>
      <c r="AE83" s="1288"/>
      <c r="AF83" s="1288"/>
      <c r="AG83" s="1288"/>
      <c r="AH83" s="1288"/>
      <c r="AI83" s="1288"/>
      <c r="AJ83" s="1288"/>
      <c r="AK83" s="1288"/>
      <c r="AL83" s="1288"/>
      <c r="AM83" s="1288"/>
      <c r="AN83" s="1288"/>
      <c r="AO83" s="1288"/>
      <c r="AP83" s="1288"/>
      <c r="AQ83" s="1288"/>
      <c r="AR83" s="1288"/>
      <c r="AS83" s="1288"/>
      <c r="AT83" s="1288"/>
      <c r="AU83" s="1288"/>
      <c r="AV83" s="1288"/>
      <c r="AW83" s="1288"/>
      <c r="AX83" s="1288"/>
      <c r="AY83" s="1288"/>
      <c r="AZ83" s="1288"/>
      <c r="BA83" s="1288"/>
      <c r="BB83" s="1288"/>
      <c r="BC83" s="1288"/>
      <c r="BD83" s="1288"/>
      <c r="BE83" s="1288"/>
      <c r="BF83" s="1288"/>
      <c r="BG83" s="1288"/>
      <c r="BH83" s="1288"/>
      <c r="BI83" s="1288"/>
      <c r="BJ83" s="1288"/>
      <c r="BK83" s="1288"/>
      <c r="BL83" s="1288"/>
      <c r="BM83" s="1288"/>
      <c r="BN83" s="1288"/>
      <c r="BO83" s="1288"/>
      <c r="BP83" s="1288"/>
      <c r="BQ83" s="1288"/>
      <c r="BR83" s="1288"/>
      <c r="BS83" s="1288"/>
      <c r="BT83" s="1288"/>
      <c r="BU83" s="1288"/>
      <c r="BV83" s="1288"/>
      <c r="BW83" s="1288"/>
      <c r="BX83" s="1288"/>
      <c r="BY83" s="1288"/>
      <c r="BZ83" s="1288"/>
      <c r="CA83" s="1288"/>
      <c r="CB83" s="1288"/>
      <c r="CC83" s="1288"/>
      <c r="CD83" s="1288"/>
      <c r="CE83" s="1288"/>
      <c r="CF83" s="1288"/>
      <c r="CG83" s="1288"/>
      <c r="CH83" s="1288"/>
      <c r="CI83" s="1288"/>
      <c r="CJ83" s="1288"/>
      <c r="CK83" s="1288"/>
      <c r="CL83" s="1288"/>
      <c r="CM83" s="1288"/>
      <c r="CN83" s="1288"/>
      <c r="CO83" s="1288"/>
      <c r="CP83" s="1288"/>
      <c r="CQ83" s="1288"/>
      <c r="CR83" s="1288"/>
      <c r="CS83" s="1288"/>
      <c r="CT83" s="1288"/>
      <c r="CU83" s="1288"/>
      <c r="CV83" s="1288"/>
      <c r="CW83" s="1288"/>
      <c r="CX83" s="1288"/>
      <c r="CY83" s="1288"/>
      <c r="CZ83" s="1288"/>
      <c r="DA83" s="1288"/>
      <c r="DB83" s="1288"/>
      <c r="DC83" s="1288"/>
      <c r="DD83" s="1289"/>
    </row>
    <row r="84" spans="2:109" x14ac:dyDescent="0.15">
      <c r="DD84" s="1278"/>
      <c r="DE84" s="1278"/>
    </row>
    <row r="85" spans="2:109" x14ac:dyDescent="0.15">
      <c r="DD85" s="1278"/>
      <c r="DE85" s="1278"/>
    </row>
    <row r="86" spans="2:109" hidden="1" x14ac:dyDescent="0.15">
      <c r="DD86" s="1278"/>
      <c r="DE86" s="1278"/>
    </row>
    <row r="87" spans="2:109" hidden="1" x14ac:dyDescent="0.15">
      <c r="K87" s="1335"/>
      <c r="AQ87" s="1335"/>
      <c r="BC87" s="1335"/>
      <c r="BO87" s="1335"/>
      <c r="CA87" s="1335"/>
      <c r="CM87" s="1335"/>
      <c r="CY87" s="1335"/>
      <c r="DD87" s="1278"/>
      <c r="DE87" s="1278"/>
    </row>
    <row r="88" spans="2:109" hidden="1" x14ac:dyDescent="0.15">
      <c r="DD88" s="1278"/>
      <c r="DE88" s="1278"/>
    </row>
    <row r="89" spans="2:109" hidden="1" x14ac:dyDescent="0.15">
      <c r="DD89" s="1278"/>
      <c r="DE89" s="1278"/>
    </row>
    <row r="90" spans="2:109" hidden="1" x14ac:dyDescent="0.15">
      <c r="DD90" s="1278"/>
      <c r="DE90" s="1278"/>
    </row>
    <row r="91" spans="2:109" hidden="1" x14ac:dyDescent="0.15">
      <c r="DD91" s="1278"/>
      <c r="DE91" s="1278"/>
    </row>
    <row r="92" spans="2:109" ht="13.5" hidden="1" customHeight="1" x14ac:dyDescent="0.15">
      <c r="DD92" s="1278"/>
      <c r="DE92" s="1278"/>
    </row>
    <row r="93" spans="2:109" ht="13.5" hidden="1" customHeight="1" x14ac:dyDescent="0.15">
      <c r="DD93" s="1278"/>
      <c r="DE93" s="1278"/>
    </row>
    <row r="94" spans="2:109" ht="13.5" hidden="1" customHeight="1" x14ac:dyDescent="0.15">
      <c r="DD94" s="1278"/>
      <c r="DE94" s="1278"/>
    </row>
    <row r="95" spans="2:109" ht="13.5" hidden="1" customHeight="1" x14ac:dyDescent="0.15">
      <c r="DD95" s="1278"/>
      <c r="DE95" s="1278"/>
    </row>
    <row r="96" spans="2:109" ht="13.5" hidden="1" customHeight="1" x14ac:dyDescent="0.15">
      <c r="DD96" s="1278"/>
      <c r="DE96" s="1278"/>
    </row>
    <row r="97" s="1278" customFormat="1" ht="13.5" hidden="1" customHeight="1" x14ac:dyDescent="0.15"/>
    <row r="98" s="1278" customFormat="1" ht="13.5" hidden="1" customHeight="1" x14ac:dyDescent="0.15"/>
    <row r="99" s="1278" customFormat="1" ht="13.5" hidden="1" customHeight="1" x14ac:dyDescent="0.15"/>
    <row r="100" s="1278" customFormat="1" ht="13.5" hidden="1" customHeight="1" x14ac:dyDescent="0.15"/>
    <row r="101" s="1278" customFormat="1" ht="13.5" hidden="1" customHeight="1" x14ac:dyDescent="0.15"/>
    <row r="102" s="1278" customFormat="1" ht="13.5" hidden="1" customHeight="1" x14ac:dyDescent="0.15"/>
    <row r="103" s="1278" customFormat="1" ht="13.5" hidden="1" customHeight="1" x14ac:dyDescent="0.15"/>
    <row r="104" s="1278" customFormat="1" ht="13.5" hidden="1" customHeight="1" x14ac:dyDescent="0.15"/>
    <row r="105" s="1278" customFormat="1" ht="13.5" hidden="1" customHeight="1" x14ac:dyDescent="0.15"/>
    <row r="106" s="1278" customFormat="1" ht="13.5" hidden="1" customHeight="1" x14ac:dyDescent="0.15"/>
    <row r="107" s="1278" customFormat="1" ht="13.5" hidden="1" customHeight="1" x14ac:dyDescent="0.15"/>
    <row r="108" s="1278" customFormat="1" ht="13.5" hidden="1" customHeight="1" x14ac:dyDescent="0.15"/>
    <row r="109" s="1278" customFormat="1" ht="13.5" hidden="1" customHeight="1" x14ac:dyDescent="0.15"/>
    <row r="110" s="1278" customFormat="1" ht="13.5" hidden="1" customHeight="1" x14ac:dyDescent="0.15"/>
    <row r="111" s="1278" customFormat="1" ht="13.5" hidden="1" customHeight="1" x14ac:dyDescent="0.15"/>
    <row r="112" s="1278" customFormat="1" ht="13.5" hidden="1" customHeight="1" x14ac:dyDescent="0.15"/>
    <row r="113" s="1278" customFormat="1" ht="13.5" hidden="1" customHeight="1" x14ac:dyDescent="0.15"/>
    <row r="114" s="1278" customFormat="1" ht="13.5" hidden="1" customHeight="1" x14ac:dyDescent="0.15"/>
    <row r="115" s="1278" customFormat="1" ht="13.5" hidden="1" customHeight="1" x14ac:dyDescent="0.15"/>
    <row r="116" s="1278" customFormat="1" ht="13.5" hidden="1" customHeight="1" x14ac:dyDescent="0.15"/>
    <row r="117" s="1278" customFormat="1" ht="13.5" hidden="1" customHeight="1" x14ac:dyDescent="0.15"/>
    <row r="118" s="1278" customFormat="1" ht="13.5" hidden="1" customHeight="1" x14ac:dyDescent="0.15"/>
    <row r="119" s="1278" customFormat="1" ht="13.5" hidden="1" customHeight="1" x14ac:dyDescent="0.15"/>
    <row r="120" s="1278" customFormat="1" ht="13.5" hidden="1" customHeight="1" x14ac:dyDescent="0.15"/>
    <row r="121" s="1278" customFormat="1" ht="13.5" hidden="1" customHeight="1" x14ac:dyDescent="0.15"/>
    <row r="122" s="1278" customFormat="1" ht="13.5" hidden="1" customHeight="1" x14ac:dyDescent="0.15"/>
    <row r="123" s="1278" customFormat="1" ht="13.5" hidden="1" customHeight="1" x14ac:dyDescent="0.15"/>
    <row r="124" s="1278" customFormat="1" ht="13.5" hidden="1" customHeight="1" x14ac:dyDescent="0.15"/>
    <row r="125" s="1278" customFormat="1" ht="13.5" hidden="1" customHeight="1" x14ac:dyDescent="0.15"/>
    <row r="126" s="1278" customFormat="1" ht="13.5" hidden="1" customHeight="1" x14ac:dyDescent="0.15"/>
    <row r="127" s="1278" customFormat="1" ht="13.5" hidden="1" customHeight="1" x14ac:dyDescent="0.15"/>
    <row r="128" s="1278" customFormat="1" ht="13.5" hidden="1" customHeight="1" x14ac:dyDescent="0.15"/>
    <row r="129" s="1278" customFormat="1" ht="13.5" hidden="1" customHeight="1" x14ac:dyDescent="0.15"/>
    <row r="130" s="1278" customFormat="1" ht="13.5" hidden="1" customHeight="1" x14ac:dyDescent="0.15"/>
    <row r="131" s="1278" customFormat="1" ht="13.5" hidden="1" customHeight="1" x14ac:dyDescent="0.15"/>
    <row r="132" s="1278" customFormat="1" ht="13.5" hidden="1" customHeight="1" x14ac:dyDescent="0.15"/>
    <row r="133" s="1278" customFormat="1" ht="13.5" hidden="1" customHeight="1" x14ac:dyDescent="0.15"/>
    <row r="134" s="1278" customFormat="1" ht="13.5" hidden="1" customHeight="1" x14ac:dyDescent="0.15"/>
    <row r="135" s="1278" customFormat="1" ht="13.5" hidden="1" customHeight="1" x14ac:dyDescent="0.15"/>
    <row r="136" s="1278" customFormat="1" ht="13.5" hidden="1" customHeight="1" x14ac:dyDescent="0.15"/>
    <row r="137" s="1278" customFormat="1" ht="13.5" hidden="1" customHeight="1" x14ac:dyDescent="0.15"/>
    <row r="138" s="1278" customFormat="1" ht="13.5" hidden="1" customHeight="1" x14ac:dyDescent="0.15"/>
    <row r="139" s="1278" customFormat="1" ht="13.5" hidden="1" customHeight="1" x14ac:dyDescent="0.15"/>
    <row r="140" s="1278" customFormat="1" ht="13.5" hidden="1" customHeight="1" x14ac:dyDescent="0.15"/>
    <row r="141" s="1278" customFormat="1" ht="13.5" hidden="1" customHeight="1" x14ac:dyDescent="0.15"/>
    <row r="142" s="1278" customFormat="1" ht="13.5" hidden="1" customHeight="1" x14ac:dyDescent="0.15"/>
    <row r="143" s="1278" customFormat="1" ht="13.5" hidden="1" customHeight="1" x14ac:dyDescent="0.15"/>
    <row r="144" s="1278" customFormat="1" ht="13.5" hidden="1" customHeight="1" x14ac:dyDescent="0.15"/>
    <row r="145" s="1278" customFormat="1" ht="13.5" hidden="1" customHeight="1" x14ac:dyDescent="0.15"/>
    <row r="146" s="1278" customFormat="1" ht="13.5" hidden="1" customHeight="1" x14ac:dyDescent="0.15"/>
    <row r="147" s="1278" customFormat="1" ht="13.5" hidden="1" customHeight="1" x14ac:dyDescent="0.15"/>
    <row r="148" s="1278" customFormat="1" ht="13.5" hidden="1" customHeight="1" x14ac:dyDescent="0.15"/>
    <row r="149" s="1278" customFormat="1" ht="13.5" hidden="1" customHeight="1" x14ac:dyDescent="0.15"/>
    <row r="150" s="1278" customFormat="1" ht="13.5" hidden="1" customHeight="1" x14ac:dyDescent="0.15"/>
    <row r="151" s="1278" customFormat="1" ht="13.5" hidden="1" customHeight="1" x14ac:dyDescent="0.15"/>
    <row r="152" s="1278" customFormat="1" ht="13.5" hidden="1" customHeight="1" x14ac:dyDescent="0.15"/>
    <row r="153" s="1278" customFormat="1" ht="13.5" hidden="1" customHeight="1" x14ac:dyDescent="0.15"/>
    <row r="154" s="1278" customFormat="1" ht="13.5" hidden="1" customHeight="1" x14ac:dyDescent="0.15"/>
    <row r="155" s="1278" customFormat="1" ht="13.5" hidden="1" customHeight="1" x14ac:dyDescent="0.15"/>
    <row r="156" s="1278" customFormat="1" ht="13.5" hidden="1" customHeight="1" x14ac:dyDescent="0.15"/>
    <row r="157" s="1278" customFormat="1" ht="13.5" hidden="1" customHeight="1" x14ac:dyDescent="0.15"/>
    <row r="158" s="1278" customFormat="1" ht="13.5" hidden="1" customHeight="1" x14ac:dyDescent="0.15"/>
    <row r="159" s="1278" customFormat="1" ht="13.5" hidden="1" customHeight="1" x14ac:dyDescent="0.15"/>
    <row r="160" s="1278" customFormat="1" ht="13.5" hidden="1" customHeight="1" x14ac:dyDescent="0.15"/>
  </sheetData>
  <sheetProtection algorithmName="SHA-512" hashValue="M5ii7PjRl/z4Nj7hb6VOk/HrV3YZ3uY1A53QCycUBR7bmqlA0BhMDx29foXOF4WWxt+ri8bzSpaOeFpUwUsoBw==" saltValue="XHUNF5cJY5b0AV8l43SZzQ=="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9C6558-8B28-4562-BCB5-DF6C6A9033CA}">
  <sheetPr>
    <pageSetUpPr fitToPage="1"/>
  </sheetPr>
  <dimension ref="A1:DR125"/>
  <sheetViews>
    <sheetView showGridLines="0" topLeftCell="AI100" zoomScale="80" zoomScaleNormal="80" zoomScaleSheetLayoutView="70" workbookViewId="0">
      <selection activeCell="BM95" sqref="BM95"/>
    </sheetView>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496</v>
      </c>
    </row>
  </sheetData>
  <sheetProtection algorithmName="SHA-512" hashValue="QK76A2Gj7fVkb7vE7HZt0hnFY5O930wNwVtefSIE1w2ncwXy1hwqDDlGi6dn8Dipx3MGz+7JNC/gMxIctnxAJg==" saltValue="XnoFB5JfdOK5mnPghxqOb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B08F12-1B83-4260-9C7D-C31919273E8C}">
  <sheetPr>
    <pageSetUpPr fitToPage="1"/>
  </sheetPr>
  <dimension ref="A1:DR125"/>
  <sheetViews>
    <sheetView showGridLines="0" tabSelected="1" zoomScale="80" zoomScaleNormal="80" zoomScaleSheetLayoutView="55" workbookViewId="0">
      <selection activeCell="AF109" sqref="AF109"/>
    </sheetView>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496</v>
      </c>
    </row>
  </sheetData>
  <sheetProtection algorithmName="SHA-512" hashValue="caQN9Rz1vYigsBl2O53IlbF1HniazZepcpCslw71vn4zS4JLUVwUFrsj+n8/xtKRw6FrM6wvHK8NhaUxHuF5+g==" saltValue="Df66Q2JnnpvAmPmN9SeNmQ=="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546</v>
      </c>
      <c r="G2" s="157"/>
      <c r="H2" s="158"/>
    </row>
    <row r="3" spans="1:8" x14ac:dyDescent="0.15">
      <c r="A3" s="154" t="s">
        <v>539</v>
      </c>
      <c r="B3" s="159"/>
      <c r="C3" s="160"/>
      <c r="D3" s="161">
        <v>79672</v>
      </c>
      <c r="E3" s="162"/>
      <c r="F3" s="163">
        <v>168868</v>
      </c>
      <c r="G3" s="164"/>
      <c r="H3" s="165"/>
    </row>
    <row r="4" spans="1:8" x14ac:dyDescent="0.15">
      <c r="A4" s="166"/>
      <c r="B4" s="167"/>
      <c r="C4" s="168"/>
      <c r="D4" s="169">
        <v>52876</v>
      </c>
      <c r="E4" s="170"/>
      <c r="F4" s="171">
        <v>79360</v>
      </c>
      <c r="G4" s="172"/>
      <c r="H4" s="173"/>
    </row>
    <row r="5" spans="1:8" x14ac:dyDescent="0.15">
      <c r="A5" s="154" t="s">
        <v>541</v>
      </c>
      <c r="B5" s="159"/>
      <c r="C5" s="160"/>
      <c r="D5" s="161">
        <v>64955</v>
      </c>
      <c r="E5" s="162"/>
      <c r="F5" s="163">
        <v>202870</v>
      </c>
      <c r="G5" s="164"/>
      <c r="H5" s="165"/>
    </row>
    <row r="6" spans="1:8" x14ac:dyDescent="0.15">
      <c r="A6" s="166"/>
      <c r="B6" s="167"/>
      <c r="C6" s="168"/>
      <c r="D6" s="169">
        <v>40408</v>
      </c>
      <c r="E6" s="170"/>
      <c r="F6" s="171">
        <v>79735</v>
      </c>
      <c r="G6" s="172"/>
      <c r="H6" s="173"/>
    </row>
    <row r="7" spans="1:8" x14ac:dyDescent="0.15">
      <c r="A7" s="154" t="s">
        <v>542</v>
      </c>
      <c r="B7" s="159"/>
      <c r="C7" s="160"/>
      <c r="D7" s="161">
        <v>59827</v>
      </c>
      <c r="E7" s="162"/>
      <c r="F7" s="163">
        <v>167497</v>
      </c>
      <c r="G7" s="164"/>
      <c r="H7" s="165"/>
    </row>
    <row r="8" spans="1:8" x14ac:dyDescent="0.15">
      <c r="A8" s="166"/>
      <c r="B8" s="167"/>
      <c r="C8" s="168"/>
      <c r="D8" s="169">
        <v>33657</v>
      </c>
      <c r="E8" s="170"/>
      <c r="F8" s="171">
        <v>82571</v>
      </c>
      <c r="G8" s="172"/>
      <c r="H8" s="173"/>
    </row>
    <row r="9" spans="1:8" x14ac:dyDescent="0.15">
      <c r="A9" s="154" t="s">
        <v>543</v>
      </c>
      <c r="B9" s="159"/>
      <c r="C9" s="160"/>
      <c r="D9" s="161">
        <v>236081</v>
      </c>
      <c r="E9" s="162"/>
      <c r="F9" s="163">
        <v>190274</v>
      </c>
      <c r="G9" s="164"/>
      <c r="H9" s="165"/>
    </row>
    <row r="10" spans="1:8" x14ac:dyDescent="0.15">
      <c r="A10" s="166"/>
      <c r="B10" s="167"/>
      <c r="C10" s="168"/>
      <c r="D10" s="169">
        <v>78598</v>
      </c>
      <c r="E10" s="170"/>
      <c r="F10" s="171">
        <v>88584</v>
      </c>
      <c r="G10" s="172"/>
      <c r="H10" s="173"/>
    </row>
    <row r="11" spans="1:8" x14ac:dyDescent="0.15">
      <c r="A11" s="154" t="s">
        <v>544</v>
      </c>
      <c r="B11" s="159"/>
      <c r="C11" s="160"/>
      <c r="D11" s="161">
        <v>282741</v>
      </c>
      <c r="E11" s="162"/>
      <c r="F11" s="163">
        <v>200194</v>
      </c>
      <c r="G11" s="164"/>
      <c r="H11" s="165"/>
    </row>
    <row r="12" spans="1:8" x14ac:dyDescent="0.15">
      <c r="A12" s="166"/>
      <c r="B12" s="167"/>
      <c r="C12" s="174"/>
      <c r="D12" s="169">
        <v>148618</v>
      </c>
      <c r="E12" s="170"/>
      <c r="F12" s="171">
        <v>106422</v>
      </c>
      <c r="G12" s="172"/>
      <c r="H12" s="173"/>
    </row>
    <row r="13" spans="1:8" x14ac:dyDescent="0.15">
      <c r="A13" s="154"/>
      <c r="B13" s="159"/>
      <c r="C13" s="175"/>
      <c r="D13" s="176">
        <v>144655</v>
      </c>
      <c r="E13" s="177"/>
      <c r="F13" s="178">
        <v>185941</v>
      </c>
      <c r="G13" s="179"/>
      <c r="H13" s="165"/>
    </row>
    <row r="14" spans="1:8" x14ac:dyDescent="0.15">
      <c r="A14" s="166"/>
      <c r="B14" s="167"/>
      <c r="C14" s="168"/>
      <c r="D14" s="169">
        <v>70831</v>
      </c>
      <c r="E14" s="170"/>
      <c r="F14" s="171">
        <v>87334</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3.12</v>
      </c>
      <c r="C19" s="180">
        <f>ROUND(VALUE(SUBSTITUTE(実質収支比率等に係る経年分析!G$48,"▲","-")),2)</f>
        <v>3.21</v>
      </c>
      <c r="D19" s="180">
        <f>ROUND(VALUE(SUBSTITUTE(実質収支比率等に係る経年分析!H$48,"▲","-")),2)</f>
        <v>2.39</v>
      </c>
      <c r="E19" s="180">
        <f>ROUND(VALUE(SUBSTITUTE(実質収支比率等に係る経年分析!I$48,"▲","-")),2)</f>
        <v>2.7</v>
      </c>
      <c r="F19" s="180">
        <f>ROUND(VALUE(SUBSTITUTE(実質収支比率等に係る経年分析!J$48,"▲","-")),2)</f>
        <v>2.52</v>
      </c>
    </row>
    <row r="20" spans="1:11" x14ac:dyDescent="0.15">
      <c r="A20" s="180" t="s">
        <v>55</v>
      </c>
      <c r="B20" s="180">
        <f>ROUND(VALUE(SUBSTITUTE(実質収支比率等に係る経年分析!F$47,"▲","-")),2)</f>
        <v>30.92</v>
      </c>
      <c r="C20" s="180">
        <f>ROUND(VALUE(SUBSTITUTE(実質収支比率等に係る経年分析!G$47,"▲","-")),2)</f>
        <v>28.35</v>
      </c>
      <c r="D20" s="180">
        <f>ROUND(VALUE(SUBSTITUTE(実質収支比率等に係る経年分析!H$47,"▲","-")),2)</f>
        <v>18.899999999999999</v>
      </c>
      <c r="E20" s="180">
        <f>ROUND(VALUE(SUBSTITUTE(実質収支比率等に係る経年分析!I$47,"▲","-")),2)</f>
        <v>16.11</v>
      </c>
      <c r="F20" s="180">
        <f>ROUND(VALUE(SUBSTITUTE(実質収支比率等に係る経年分析!J$47,"▲","-")),2)</f>
        <v>15.94</v>
      </c>
    </row>
    <row r="21" spans="1:11" x14ac:dyDescent="0.15">
      <c r="A21" s="180" t="s">
        <v>56</v>
      </c>
      <c r="B21" s="180">
        <f>IF(ISNUMBER(VALUE(SUBSTITUTE(実質収支比率等に係る経年分析!F$49,"▲","-"))),ROUND(VALUE(SUBSTITUTE(実質収支比率等に係る経年分析!F$49,"▲","-")),2),NA())</f>
        <v>-6.57</v>
      </c>
      <c r="C21" s="180">
        <f>IF(ISNUMBER(VALUE(SUBSTITUTE(実質収支比率等に係る経年分析!G$49,"▲","-"))),ROUND(VALUE(SUBSTITUTE(実質収支比率等に係る経年分析!G$49,"▲","-")),2),NA())</f>
        <v>-3.05</v>
      </c>
      <c r="D21" s="180">
        <f>IF(ISNUMBER(VALUE(SUBSTITUTE(実質収支比率等に係る経年分析!H$49,"▲","-"))),ROUND(VALUE(SUBSTITUTE(実質収支比率等に係る経年分析!H$49,"▲","-")),2),NA())</f>
        <v>-10.88</v>
      </c>
      <c r="E21" s="180">
        <f>IF(ISNUMBER(VALUE(SUBSTITUTE(実質収支比率等に係る経年分析!I$49,"▲","-"))),ROUND(VALUE(SUBSTITUTE(実質収支比率等に係る経年分析!I$49,"▲","-")),2),NA())</f>
        <v>-2.4</v>
      </c>
      <c r="F21" s="180">
        <f>IF(ISNUMBER(VALUE(SUBSTITUTE(実質収支比率等に係る経年分析!J$49,"▲","-"))),ROUND(VALUE(SUBSTITUTE(実質収支比率等に係る経年分析!J$49,"▲","-")),2),NA())</f>
        <v>-0.01</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str">
        <f>IF(連結実質赤字比率に係る赤字・黒字の構成分析!C$40="",NA(),連結実質赤字比率に係る赤字・黒字の構成分析!C$40)</f>
        <v>後期高齢者医療特別会計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v>
      </c>
    </row>
    <row r="31" spans="1:11" x14ac:dyDescent="0.15">
      <c r="A31" s="181" t="str">
        <f>IF(連結実質赤字比率に係る赤字・黒字の構成分析!C$39="",NA(),連結実質赤字比率に係る赤字・黒字の構成分析!C$39)</f>
        <v>下水道事業特別会計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7.0000000000000007E-2</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0.06</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0.04</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0.03</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0.03</v>
      </c>
    </row>
    <row r="32" spans="1:11" x14ac:dyDescent="0.15">
      <c r="A32" s="181" t="str">
        <f>IF(連結実質赤字比率に係る赤字・黒字の構成分析!C$38="",NA(),連結実質赤字比率に係る赤字・黒字の構成分析!C$38)</f>
        <v>国民健康保険特別会計事業勘定</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1.43</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1.9</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0.99</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0.63</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0.16</v>
      </c>
    </row>
    <row r="33" spans="1:16" x14ac:dyDescent="0.15">
      <c r="A33" s="181" t="str">
        <f>IF(連結実質赤字比率に係る赤字・黒字の構成分析!C$37="",NA(),連結実質赤字比率に係る赤字・黒字の構成分析!C$37)</f>
        <v>簡易水道事業特別会計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0.25</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0.08</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0.04</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0.13</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0.24</v>
      </c>
    </row>
    <row r="34" spans="1:16" x14ac:dyDescent="0.15">
      <c r="A34" s="181" t="str">
        <f>IF(連結実質赤字比率に係る赤字・黒字の構成分析!C$36="",NA(),連結実質赤字比率に係る赤字・黒字の構成分析!C$36)</f>
        <v>介護サービス特別会計事業勘定</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0.12</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0.1</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0.15</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0.21</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0.25</v>
      </c>
    </row>
    <row r="35" spans="1:16" x14ac:dyDescent="0.15">
      <c r="A35" s="181" t="str">
        <f>IF(連結実質赤字比率に係る赤字・黒字の構成分析!C$35="",NA(),連結実質赤字比率に係る赤字・黒字の構成分析!C$35)</f>
        <v>国民健康保険診療所事業特別会計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0.32</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0.12</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0.27</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0.88</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0.78</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3.11</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3.21</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2.38</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2.69</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2.5099999999999998</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755</v>
      </c>
      <c r="E42" s="182"/>
      <c r="F42" s="182"/>
      <c r="G42" s="182">
        <f>'実質公債費比率（分子）の構造'!L$52</f>
        <v>729</v>
      </c>
      <c r="H42" s="182"/>
      <c r="I42" s="182"/>
      <c r="J42" s="182">
        <f>'実質公債費比率（分子）の構造'!M$52</f>
        <v>732</v>
      </c>
      <c r="K42" s="182"/>
      <c r="L42" s="182"/>
      <c r="M42" s="182">
        <f>'実質公債費比率（分子）の構造'!N$52</f>
        <v>698</v>
      </c>
      <c r="N42" s="182"/>
      <c r="O42" s="182"/>
      <c r="P42" s="182">
        <f>'実質公債費比率（分子）の構造'!O$52</f>
        <v>677</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f>'実質公債費比率（分子）の構造'!K$50</f>
        <v>2</v>
      </c>
      <c r="C44" s="182"/>
      <c r="D44" s="182"/>
      <c r="E44" s="182">
        <f>'実質公債費比率（分子）の構造'!L$50</f>
        <v>1</v>
      </c>
      <c r="F44" s="182"/>
      <c r="G44" s="182"/>
      <c r="H44" s="182">
        <f>'実質公債費比率（分子）の構造'!M$50</f>
        <v>1</v>
      </c>
      <c r="I44" s="182"/>
      <c r="J44" s="182"/>
      <c r="K44" s="182">
        <f>'実質公債費比率（分子）の構造'!N$50</f>
        <v>1</v>
      </c>
      <c r="L44" s="182"/>
      <c r="M44" s="182"/>
      <c r="N44" s="182">
        <f>'実質公債費比率（分子）の構造'!O$50</f>
        <v>1</v>
      </c>
      <c r="O44" s="182"/>
      <c r="P44" s="182"/>
    </row>
    <row r="45" spans="1:16" x14ac:dyDescent="0.15">
      <c r="A45" s="182" t="s">
        <v>66</v>
      </c>
      <c r="B45" s="182">
        <f>'実質公債費比率（分子）の構造'!K$49</f>
        <v>67</v>
      </c>
      <c r="C45" s="182"/>
      <c r="D45" s="182"/>
      <c r="E45" s="182">
        <f>'実質公債費比率（分子）の構造'!L$49</f>
        <v>10</v>
      </c>
      <c r="F45" s="182"/>
      <c r="G45" s="182"/>
      <c r="H45" s="182">
        <f>'実質公債費比率（分子）の構造'!M$49</f>
        <v>10</v>
      </c>
      <c r="I45" s="182"/>
      <c r="J45" s="182"/>
      <c r="K45" s="182">
        <f>'実質公債費比率（分子）の構造'!N$49</f>
        <v>10</v>
      </c>
      <c r="L45" s="182"/>
      <c r="M45" s="182"/>
      <c r="N45" s="182">
        <f>'実質公債費比率（分子）の構造'!O$49</f>
        <v>8</v>
      </c>
      <c r="O45" s="182"/>
      <c r="P45" s="182"/>
    </row>
    <row r="46" spans="1:16" x14ac:dyDescent="0.15">
      <c r="A46" s="182" t="s">
        <v>67</v>
      </c>
      <c r="B46" s="182">
        <f>'実質公債費比率（分子）の構造'!K$48</f>
        <v>154</v>
      </c>
      <c r="C46" s="182"/>
      <c r="D46" s="182"/>
      <c r="E46" s="182">
        <f>'実質公債費比率（分子）の構造'!L$48</f>
        <v>128</v>
      </c>
      <c r="F46" s="182"/>
      <c r="G46" s="182"/>
      <c r="H46" s="182">
        <f>'実質公債費比率（分子）の構造'!M$48</f>
        <v>135</v>
      </c>
      <c r="I46" s="182"/>
      <c r="J46" s="182"/>
      <c r="K46" s="182">
        <f>'実質公債費比率（分子）の構造'!N$48</f>
        <v>129</v>
      </c>
      <c r="L46" s="182"/>
      <c r="M46" s="182"/>
      <c r="N46" s="182">
        <f>'実質公債費比率（分子）の構造'!O$48</f>
        <v>123</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760</v>
      </c>
      <c r="C49" s="182"/>
      <c r="D49" s="182"/>
      <c r="E49" s="182">
        <f>'実質公債費比率（分子）の構造'!L$45</f>
        <v>768</v>
      </c>
      <c r="F49" s="182"/>
      <c r="G49" s="182"/>
      <c r="H49" s="182">
        <f>'実質公債費比率（分子）の構造'!M$45</f>
        <v>785</v>
      </c>
      <c r="I49" s="182"/>
      <c r="J49" s="182"/>
      <c r="K49" s="182">
        <f>'実質公債費比率（分子）の構造'!N$45</f>
        <v>771</v>
      </c>
      <c r="L49" s="182"/>
      <c r="M49" s="182"/>
      <c r="N49" s="182">
        <f>'実質公債費比率（分子）の構造'!O$45</f>
        <v>760</v>
      </c>
      <c r="O49" s="182"/>
      <c r="P49" s="182"/>
    </row>
    <row r="50" spans="1:16" x14ac:dyDescent="0.15">
      <c r="A50" s="182" t="s">
        <v>71</v>
      </c>
      <c r="B50" s="182" t="e">
        <f>NA()</f>
        <v>#N/A</v>
      </c>
      <c r="C50" s="182">
        <f>IF(ISNUMBER('実質公債費比率（分子）の構造'!K$53),'実質公債費比率（分子）の構造'!K$53,NA())</f>
        <v>228</v>
      </c>
      <c r="D50" s="182" t="e">
        <f>NA()</f>
        <v>#N/A</v>
      </c>
      <c r="E50" s="182" t="e">
        <f>NA()</f>
        <v>#N/A</v>
      </c>
      <c r="F50" s="182">
        <f>IF(ISNUMBER('実質公債費比率（分子）の構造'!L$53),'実質公債費比率（分子）の構造'!L$53,NA())</f>
        <v>178</v>
      </c>
      <c r="G50" s="182" t="e">
        <f>NA()</f>
        <v>#N/A</v>
      </c>
      <c r="H50" s="182" t="e">
        <f>NA()</f>
        <v>#N/A</v>
      </c>
      <c r="I50" s="182">
        <f>IF(ISNUMBER('実質公債費比率（分子）の構造'!M$53),'実質公債費比率（分子）の構造'!M$53,NA())</f>
        <v>199</v>
      </c>
      <c r="J50" s="182" t="e">
        <f>NA()</f>
        <v>#N/A</v>
      </c>
      <c r="K50" s="182" t="e">
        <f>NA()</f>
        <v>#N/A</v>
      </c>
      <c r="L50" s="182">
        <f>IF(ISNUMBER('実質公債費比率（分子）の構造'!N$53),'実質公債費比率（分子）の構造'!N$53,NA())</f>
        <v>213</v>
      </c>
      <c r="M50" s="182" t="e">
        <f>NA()</f>
        <v>#N/A</v>
      </c>
      <c r="N50" s="182" t="e">
        <f>NA()</f>
        <v>#N/A</v>
      </c>
      <c r="O50" s="182">
        <f>IF(ISNUMBER('実質公債費比率（分子）の構造'!O$53),'実質公債費比率（分子）の構造'!O$53,NA())</f>
        <v>215</v>
      </c>
      <c r="P50" s="182" t="e">
        <f>NA()</f>
        <v>#N/A</v>
      </c>
    </row>
    <row r="53" spans="1:16" x14ac:dyDescent="0.15">
      <c r="A53" s="150" t="s">
        <v>72</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5725</v>
      </c>
      <c r="E56" s="181"/>
      <c r="F56" s="181"/>
      <c r="G56" s="181">
        <f>'将来負担比率（分子）の構造'!J$52</f>
        <v>5388</v>
      </c>
      <c r="H56" s="181"/>
      <c r="I56" s="181"/>
      <c r="J56" s="181">
        <f>'将来負担比率（分子）の構造'!K$52</f>
        <v>5031</v>
      </c>
      <c r="K56" s="181"/>
      <c r="L56" s="181"/>
      <c r="M56" s="181">
        <f>'将来負担比率（分子）の構造'!L$52</f>
        <v>4979</v>
      </c>
      <c r="N56" s="181"/>
      <c r="O56" s="181"/>
      <c r="P56" s="181">
        <f>'将来負担比率（分子）の構造'!M$52</f>
        <v>4983</v>
      </c>
    </row>
    <row r="57" spans="1:16" x14ac:dyDescent="0.15">
      <c r="A57" s="181" t="s">
        <v>42</v>
      </c>
      <c r="B57" s="181"/>
      <c r="C57" s="181"/>
      <c r="D57" s="181">
        <f>'将来負担比率（分子）の構造'!I$51</f>
        <v>551</v>
      </c>
      <c r="E57" s="181"/>
      <c r="F57" s="181"/>
      <c r="G57" s="181">
        <f>'将来負担比率（分子）の構造'!J$51</f>
        <v>511</v>
      </c>
      <c r="H57" s="181"/>
      <c r="I57" s="181"/>
      <c r="J57" s="181">
        <f>'将来負担比率（分子）の構造'!K$51</f>
        <v>469</v>
      </c>
      <c r="K57" s="181"/>
      <c r="L57" s="181"/>
      <c r="M57" s="181">
        <f>'将来負担比率（分子）の構造'!L$51</f>
        <v>430</v>
      </c>
      <c r="N57" s="181"/>
      <c r="O57" s="181"/>
      <c r="P57" s="181">
        <f>'将来負担比率（分子）の構造'!M$51</f>
        <v>398</v>
      </c>
    </row>
    <row r="58" spans="1:16" x14ac:dyDescent="0.15">
      <c r="A58" s="181" t="s">
        <v>41</v>
      </c>
      <c r="B58" s="181"/>
      <c r="C58" s="181"/>
      <c r="D58" s="181">
        <f>'将来負担比率（分子）の構造'!I$50</f>
        <v>2153</v>
      </c>
      <c r="E58" s="181"/>
      <c r="F58" s="181"/>
      <c r="G58" s="181">
        <f>'将来負担比率（分子）の構造'!J$50</f>
        <v>2055</v>
      </c>
      <c r="H58" s="181"/>
      <c r="I58" s="181"/>
      <c r="J58" s="181">
        <f>'将来負担比率（分子）の構造'!K$50</f>
        <v>1770</v>
      </c>
      <c r="K58" s="181"/>
      <c r="L58" s="181"/>
      <c r="M58" s="181">
        <f>'将来負担比率（分子）の構造'!L$50</f>
        <v>1756</v>
      </c>
      <c r="N58" s="181"/>
      <c r="O58" s="181"/>
      <c r="P58" s="181">
        <f>'将来負担比率（分子）の構造'!M$50</f>
        <v>1797</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370</v>
      </c>
      <c r="C62" s="181"/>
      <c r="D62" s="181"/>
      <c r="E62" s="181">
        <f>'将来負担比率（分子）の構造'!J$45</f>
        <v>348</v>
      </c>
      <c r="F62" s="181"/>
      <c r="G62" s="181"/>
      <c r="H62" s="181">
        <f>'将来負担比率（分子）の構造'!K$45</f>
        <v>334</v>
      </c>
      <c r="I62" s="181"/>
      <c r="J62" s="181"/>
      <c r="K62" s="181">
        <f>'将来負担比率（分子）の構造'!L$45</f>
        <v>289</v>
      </c>
      <c r="L62" s="181"/>
      <c r="M62" s="181"/>
      <c r="N62" s="181">
        <f>'将来負担比率（分子）の構造'!M$45</f>
        <v>237</v>
      </c>
      <c r="O62" s="181"/>
      <c r="P62" s="181"/>
    </row>
    <row r="63" spans="1:16" x14ac:dyDescent="0.15">
      <c r="A63" s="181" t="s">
        <v>34</v>
      </c>
      <c r="B63" s="181">
        <f>'将来負担比率（分子）の構造'!I$44</f>
        <v>84</v>
      </c>
      <c r="C63" s="181"/>
      <c r="D63" s="181"/>
      <c r="E63" s="181">
        <f>'将来負担比率（分子）の構造'!J$44</f>
        <v>41</v>
      </c>
      <c r="F63" s="181"/>
      <c r="G63" s="181"/>
      <c r="H63" s="181">
        <f>'将来負担比率（分子）の構造'!K$44</f>
        <v>33</v>
      </c>
      <c r="I63" s="181"/>
      <c r="J63" s="181"/>
      <c r="K63" s="181">
        <f>'将来負担比率（分子）の構造'!L$44</f>
        <v>25</v>
      </c>
      <c r="L63" s="181"/>
      <c r="M63" s="181"/>
      <c r="N63" s="181">
        <f>'将来負担比率（分子）の構造'!M$44</f>
        <v>17</v>
      </c>
      <c r="O63" s="181"/>
      <c r="P63" s="181"/>
    </row>
    <row r="64" spans="1:16" x14ac:dyDescent="0.15">
      <c r="A64" s="181" t="s">
        <v>33</v>
      </c>
      <c r="B64" s="181">
        <f>'将来負担比率（分子）の構造'!I$43</f>
        <v>1547</v>
      </c>
      <c r="C64" s="181"/>
      <c r="D64" s="181"/>
      <c r="E64" s="181">
        <f>'将来負担比率（分子）の構造'!J$43</f>
        <v>1437</v>
      </c>
      <c r="F64" s="181"/>
      <c r="G64" s="181"/>
      <c r="H64" s="181">
        <f>'将来負担比率（分子）の構造'!K$43</f>
        <v>1312</v>
      </c>
      <c r="I64" s="181"/>
      <c r="J64" s="181"/>
      <c r="K64" s="181">
        <f>'将来負担比率（分子）の構造'!L$43</f>
        <v>1211</v>
      </c>
      <c r="L64" s="181"/>
      <c r="M64" s="181"/>
      <c r="N64" s="181">
        <f>'将来負担比率（分子）の構造'!M$43</f>
        <v>1091</v>
      </c>
      <c r="O64" s="181"/>
      <c r="P64" s="181"/>
    </row>
    <row r="65" spans="1:16" x14ac:dyDescent="0.15">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31</v>
      </c>
      <c r="B66" s="181">
        <f>'将来負担比率（分子）の構造'!I$41</f>
        <v>6603</v>
      </c>
      <c r="C66" s="181"/>
      <c r="D66" s="181"/>
      <c r="E66" s="181">
        <f>'将来負担比率（分子）の構造'!J$41</f>
        <v>6208</v>
      </c>
      <c r="F66" s="181"/>
      <c r="G66" s="181"/>
      <c r="H66" s="181">
        <f>'将来負担比率（分子）の構造'!K$41</f>
        <v>5804</v>
      </c>
      <c r="I66" s="181"/>
      <c r="J66" s="181"/>
      <c r="K66" s="181">
        <f>'将来負担比率（分子）の構造'!L$41</f>
        <v>5806</v>
      </c>
      <c r="L66" s="181"/>
      <c r="M66" s="181"/>
      <c r="N66" s="181">
        <f>'将来負担比率（分子）の構造'!M$41</f>
        <v>6032</v>
      </c>
      <c r="O66" s="181"/>
      <c r="P66" s="181"/>
    </row>
    <row r="67" spans="1:16" x14ac:dyDescent="0.15">
      <c r="A67" s="181" t="s">
        <v>75</v>
      </c>
      <c r="B67" s="181" t="e">
        <f>NA()</f>
        <v>#N/A</v>
      </c>
      <c r="C67" s="181">
        <f>IF(ISNUMBER('将来負担比率（分子）の構造'!I$53), IF('将来負担比率（分子）の構造'!I$53 &lt; 0, 0, '将来負担比率（分子）の構造'!I$53), NA())</f>
        <v>174</v>
      </c>
      <c r="D67" s="181" t="e">
        <f>NA()</f>
        <v>#N/A</v>
      </c>
      <c r="E67" s="181" t="e">
        <f>NA()</f>
        <v>#N/A</v>
      </c>
      <c r="F67" s="181">
        <f>IF(ISNUMBER('将来負担比率（分子）の構造'!J$53), IF('将来負担比率（分子）の構造'!J$53 &lt; 0, 0, '将来負担比率（分子）の構造'!J$53), NA())</f>
        <v>80</v>
      </c>
      <c r="G67" s="181" t="e">
        <f>NA()</f>
        <v>#N/A</v>
      </c>
      <c r="H67" s="181" t="e">
        <f>NA()</f>
        <v>#N/A</v>
      </c>
      <c r="I67" s="181">
        <f>IF(ISNUMBER('将来負担比率（分子）の構造'!K$53), IF('将来負担比率（分子）の構造'!K$53 &lt; 0, 0, '将来負担比率（分子）の構造'!K$53), NA())</f>
        <v>214</v>
      </c>
      <c r="J67" s="181" t="e">
        <f>NA()</f>
        <v>#N/A</v>
      </c>
      <c r="K67" s="181" t="e">
        <f>NA()</f>
        <v>#N/A</v>
      </c>
      <c r="L67" s="181">
        <f>IF(ISNUMBER('将来負担比率（分子）の構造'!L$53), IF('将来負担比率（分子）の構造'!L$53 &lt; 0, 0, '将来負担比率（分子）の構造'!L$53), NA())</f>
        <v>165</v>
      </c>
      <c r="M67" s="181" t="e">
        <f>NA()</f>
        <v>#N/A</v>
      </c>
      <c r="N67" s="181" t="e">
        <f>NA()</f>
        <v>#N/A</v>
      </c>
      <c r="O67" s="181">
        <f>IF(ISNUMBER('将来負担比率（分子）の構造'!M$53), IF('将来負担比率（分子）の構造'!M$53 &lt; 0, 0, '将来負担比率（分子）の構造'!M$53), NA())</f>
        <v>198</v>
      </c>
      <c r="P67" s="181" t="e">
        <f>NA()</f>
        <v>#N/A</v>
      </c>
    </row>
    <row r="70" spans="1:16" x14ac:dyDescent="0.15">
      <c r="A70" s="183" t="s">
        <v>76</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77</v>
      </c>
      <c r="B72" s="185">
        <f>基金残高に係る経年分析!F55</f>
        <v>639</v>
      </c>
      <c r="C72" s="185">
        <f>基金残高に係る経年分析!G55</f>
        <v>547</v>
      </c>
      <c r="D72" s="185">
        <f>基金残高に係る経年分析!H55</f>
        <v>551</v>
      </c>
    </row>
    <row r="73" spans="1:16" x14ac:dyDescent="0.15">
      <c r="A73" s="184" t="s">
        <v>78</v>
      </c>
      <c r="B73" s="185">
        <f>基金残高に係る経年分析!F56</f>
        <v>389</v>
      </c>
      <c r="C73" s="185">
        <f>基金残高に係る経年分析!G56</f>
        <v>385</v>
      </c>
      <c r="D73" s="185">
        <f>基金残高に係る経年分析!H56</f>
        <v>280</v>
      </c>
    </row>
    <row r="74" spans="1:16" x14ac:dyDescent="0.15">
      <c r="A74" s="184" t="s">
        <v>79</v>
      </c>
      <c r="B74" s="185">
        <f>基金残高に係る経年分析!F57</f>
        <v>742</v>
      </c>
      <c r="C74" s="185">
        <f>基金残高に係る経年分析!G57</f>
        <v>825</v>
      </c>
      <c r="D74" s="185">
        <f>基金残高に係る経年分析!H57</f>
        <v>966</v>
      </c>
    </row>
  </sheetData>
  <sheetProtection algorithmName="SHA-512" hashValue="wKoFbEc+DjddfKg5Plh0rUgvQ4oXN8undymgty+5F0Dh1RR31eB66dH+c3teUGoJKJONlu9Yj6TVEEZO12uG/A==" saltValue="1QHBI1IqB5ReS88PdFIm2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23" t="s">
        <v>215</v>
      </c>
      <c r="DI1" s="624"/>
      <c r="DJ1" s="624"/>
      <c r="DK1" s="624"/>
      <c r="DL1" s="624"/>
      <c r="DM1" s="624"/>
      <c r="DN1" s="625"/>
      <c r="DO1" s="226"/>
      <c r="DP1" s="623" t="s">
        <v>216</v>
      </c>
      <c r="DQ1" s="624"/>
      <c r="DR1" s="624"/>
      <c r="DS1" s="624"/>
      <c r="DT1" s="624"/>
      <c r="DU1" s="624"/>
      <c r="DV1" s="624"/>
      <c r="DW1" s="624"/>
      <c r="DX1" s="624"/>
      <c r="DY1" s="624"/>
      <c r="DZ1" s="624"/>
      <c r="EA1" s="624"/>
      <c r="EB1" s="624"/>
      <c r="EC1" s="625"/>
      <c r="ED1" s="224"/>
      <c r="EE1" s="224"/>
      <c r="EF1" s="224"/>
      <c r="EG1" s="224"/>
      <c r="EH1" s="224"/>
      <c r="EI1" s="224"/>
      <c r="EJ1" s="224"/>
      <c r="EK1" s="224"/>
      <c r="EL1" s="224"/>
      <c r="EM1" s="224"/>
    </row>
    <row r="2" spans="2:143" ht="22.5" customHeight="1" x14ac:dyDescent="0.15">
      <c r="B2" s="227" t="s">
        <v>217</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26" t="s">
        <v>218</v>
      </c>
      <c r="C3" s="627"/>
      <c r="D3" s="627"/>
      <c r="E3" s="627"/>
      <c r="F3" s="627"/>
      <c r="G3" s="627"/>
      <c r="H3" s="627"/>
      <c r="I3" s="627"/>
      <c r="J3" s="627"/>
      <c r="K3" s="627"/>
      <c r="L3" s="627"/>
      <c r="M3" s="627"/>
      <c r="N3" s="627"/>
      <c r="O3" s="627"/>
      <c r="P3" s="627"/>
      <c r="Q3" s="627"/>
      <c r="R3" s="627"/>
      <c r="S3" s="627"/>
      <c r="T3" s="627"/>
      <c r="U3" s="627"/>
      <c r="V3" s="627"/>
      <c r="W3" s="627"/>
      <c r="X3" s="627"/>
      <c r="Y3" s="627"/>
      <c r="Z3" s="627"/>
      <c r="AA3" s="627"/>
      <c r="AB3" s="627"/>
      <c r="AC3" s="627"/>
      <c r="AD3" s="627"/>
      <c r="AE3" s="627"/>
      <c r="AF3" s="627"/>
      <c r="AG3" s="627"/>
      <c r="AH3" s="627"/>
      <c r="AI3" s="627"/>
      <c r="AJ3" s="627"/>
      <c r="AK3" s="627"/>
      <c r="AL3" s="627"/>
      <c r="AM3" s="627"/>
      <c r="AN3" s="627"/>
      <c r="AO3" s="627"/>
      <c r="AP3" s="626" t="s">
        <v>219</v>
      </c>
      <c r="AQ3" s="627"/>
      <c r="AR3" s="627"/>
      <c r="AS3" s="627"/>
      <c r="AT3" s="627"/>
      <c r="AU3" s="627"/>
      <c r="AV3" s="627"/>
      <c r="AW3" s="627"/>
      <c r="AX3" s="627"/>
      <c r="AY3" s="627"/>
      <c r="AZ3" s="627"/>
      <c r="BA3" s="627"/>
      <c r="BB3" s="627"/>
      <c r="BC3" s="627"/>
      <c r="BD3" s="627"/>
      <c r="BE3" s="627"/>
      <c r="BF3" s="627"/>
      <c r="BG3" s="627"/>
      <c r="BH3" s="627"/>
      <c r="BI3" s="627"/>
      <c r="BJ3" s="627"/>
      <c r="BK3" s="627"/>
      <c r="BL3" s="627"/>
      <c r="BM3" s="627"/>
      <c r="BN3" s="627"/>
      <c r="BO3" s="627"/>
      <c r="BP3" s="627"/>
      <c r="BQ3" s="627"/>
      <c r="BR3" s="627"/>
      <c r="BS3" s="627"/>
      <c r="BT3" s="627"/>
      <c r="BU3" s="627"/>
      <c r="BV3" s="627"/>
      <c r="BW3" s="627"/>
      <c r="BX3" s="627"/>
      <c r="BY3" s="627"/>
      <c r="BZ3" s="627"/>
      <c r="CA3" s="627"/>
      <c r="CB3" s="628"/>
      <c r="CD3" s="629" t="s">
        <v>220</v>
      </c>
      <c r="CE3" s="630"/>
      <c r="CF3" s="630"/>
      <c r="CG3" s="630"/>
      <c r="CH3" s="630"/>
      <c r="CI3" s="630"/>
      <c r="CJ3" s="630"/>
      <c r="CK3" s="630"/>
      <c r="CL3" s="630"/>
      <c r="CM3" s="630"/>
      <c r="CN3" s="630"/>
      <c r="CO3" s="630"/>
      <c r="CP3" s="630"/>
      <c r="CQ3" s="630"/>
      <c r="CR3" s="630"/>
      <c r="CS3" s="630"/>
      <c r="CT3" s="630"/>
      <c r="CU3" s="630"/>
      <c r="CV3" s="630"/>
      <c r="CW3" s="630"/>
      <c r="CX3" s="630"/>
      <c r="CY3" s="630"/>
      <c r="CZ3" s="630"/>
      <c r="DA3" s="630"/>
      <c r="DB3" s="630"/>
      <c r="DC3" s="630"/>
      <c r="DD3" s="630"/>
      <c r="DE3" s="630"/>
      <c r="DF3" s="630"/>
      <c r="DG3" s="630"/>
      <c r="DH3" s="630"/>
      <c r="DI3" s="630"/>
      <c r="DJ3" s="630"/>
      <c r="DK3" s="630"/>
      <c r="DL3" s="630"/>
      <c r="DM3" s="630"/>
      <c r="DN3" s="630"/>
      <c r="DO3" s="630"/>
      <c r="DP3" s="630"/>
      <c r="DQ3" s="630"/>
      <c r="DR3" s="630"/>
      <c r="DS3" s="630"/>
      <c r="DT3" s="630"/>
      <c r="DU3" s="630"/>
      <c r="DV3" s="630"/>
      <c r="DW3" s="630"/>
      <c r="DX3" s="630"/>
      <c r="DY3" s="630"/>
      <c r="DZ3" s="630"/>
      <c r="EA3" s="630"/>
      <c r="EB3" s="630"/>
      <c r="EC3" s="631"/>
    </row>
    <row r="4" spans="2:143" ht="11.25" customHeight="1" x14ac:dyDescent="0.15">
      <c r="B4" s="626" t="s">
        <v>1</v>
      </c>
      <c r="C4" s="627"/>
      <c r="D4" s="627"/>
      <c r="E4" s="627"/>
      <c r="F4" s="627"/>
      <c r="G4" s="627"/>
      <c r="H4" s="627"/>
      <c r="I4" s="627"/>
      <c r="J4" s="627"/>
      <c r="K4" s="627"/>
      <c r="L4" s="627"/>
      <c r="M4" s="627"/>
      <c r="N4" s="627"/>
      <c r="O4" s="627"/>
      <c r="P4" s="627"/>
      <c r="Q4" s="628"/>
      <c r="R4" s="626" t="s">
        <v>221</v>
      </c>
      <c r="S4" s="627"/>
      <c r="T4" s="627"/>
      <c r="U4" s="627"/>
      <c r="V4" s="627"/>
      <c r="W4" s="627"/>
      <c r="X4" s="627"/>
      <c r="Y4" s="628"/>
      <c r="Z4" s="626" t="s">
        <v>222</v>
      </c>
      <c r="AA4" s="627"/>
      <c r="AB4" s="627"/>
      <c r="AC4" s="628"/>
      <c r="AD4" s="626" t="s">
        <v>223</v>
      </c>
      <c r="AE4" s="627"/>
      <c r="AF4" s="627"/>
      <c r="AG4" s="627"/>
      <c r="AH4" s="627"/>
      <c r="AI4" s="627"/>
      <c r="AJ4" s="627"/>
      <c r="AK4" s="628"/>
      <c r="AL4" s="626" t="s">
        <v>222</v>
      </c>
      <c r="AM4" s="627"/>
      <c r="AN4" s="627"/>
      <c r="AO4" s="628"/>
      <c r="AP4" s="632" t="s">
        <v>224</v>
      </c>
      <c r="AQ4" s="632"/>
      <c r="AR4" s="632"/>
      <c r="AS4" s="632"/>
      <c r="AT4" s="632"/>
      <c r="AU4" s="632"/>
      <c r="AV4" s="632"/>
      <c r="AW4" s="632"/>
      <c r="AX4" s="632"/>
      <c r="AY4" s="632"/>
      <c r="AZ4" s="632"/>
      <c r="BA4" s="632"/>
      <c r="BB4" s="632"/>
      <c r="BC4" s="632"/>
      <c r="BD4" s="632"/>
      <c r="BE4" s="632"/>
      <c r="BF4" s="632"/>
      <c r="BG4" s="632" t="s">
        <v>225</v>
      </c>
      <c r="BH4" s="632"/>
      <c r="BI4" s="632"/>
      <c r="BJ4" s="632"/>
      <c r="BK4" s="632"/>
      <c r="BL4" s="632"/>
      <c r="BM4" s="632"/>
      <c r="BN4" s="632"/>
      <c r="BO4" s="632" t="s">
        <v>222</v>
      </c>
      <c r="BP4" s="632"/>
      <c r="BQ4" s="632"/>
      <c r="BR4" s="632"/>
      <c r="BS4" s="632" t="s">
        <v>226</v>
      </c>
      <c r="BT4" s="632"/>
      <c r="BU4" s="632"/>
      <c r="BV4" s="632"/>
      <c r="BW4" s="632"/>
      <c r="BX4" s="632"/>
      <c r="BY4" s="632"/>
      <c r="BZ4" s="632"/>
      <c r="CA4" s="632"/>
      <c r="CB4" s="632"/>
      <c r="CD4" s="629" t="s">
        <v>227</v>
      </c>
      <c r="CE4" s="630"/>
      <c r="CF4" s="630"/>
      <c r="CG4" s="630"/>
      <c r="CH4" s="630"/>
      <c r="CI4" s="630"/>
      <c r="CJ4" s="630"/>
      <c r="CK4" s="630"/>
      <c r="CL4" s="630"/>
      <c r="CM4" s="630"/>
      <c r="CN4" s="630"/>
      <c r="CO4" s="630"/>
      <c r="CP4" s="630"/>
      <c r="CQ4" s="630"/>
      <c r="CR4" s="630"/>
      <c r="CS4" s="630"/>
      <c r="CT4" s="630"/>
      <c r="CU4" s="630"/>
      <c r="CV4" s="630"/>
      <c r="CW4" s="630"/>
      <c r="CX4" s="630"/>
      <c r="CY4" s="630"/>
      <c r="CZ4" s="630"/>
      <c r="DA4" s="630"/>
      <c r="DB4" s="630"/>
      <c r="DC4" s="630"/>
      <c r="DD4" s="630"/>
      <c r="DE4" s="630"/>
      <c r="DF4" s="630"/>
      <c r="DG4" s="630"/>
      <c r="DH4" s="630"/>
      <c r="DI4" s="630"/>
      <c r="DJ4" s="630"/>
      <c r="DK4" s="630"/>
      <c r="DL4" s="630"/>
      <c r="DM4" s="630"/>
      <c r="DN4" s="630"/>
      <c r="DO4" s="630"/>
      <c r="DP4" s="630"/>
      <c r="DQ4" s="630"/>
      <c r="DR4" s="630"/>
      <c r="DS4" s="630"/>
      <c r="DT4" s="630"/>
      <c r="DU4" s="630"/>
      <c r="DV4" s="630"/>
      <c r="DW4" s="630"/>
      <c r="DX4" s="630"/>
      <c r="DY4" s="630"/>
      <c r="DZ4" s="630"/>
      <c r="EA4" s="630"/>
      <c r="EB4" s="630"/>
      <c r="EC4" s="631"/>
    </row>
    <row r="5" spans="2:143" s="230" customFormat="1" ht="11.25" customHeight="1" x14ac:dyDescent="0.15">
      <c r="B5" s="633" t="s">
        <v>228</v>
      </c>
      <c r="C5" s="634"/>
      <c r="D5" s="634"/>
      <c r="E5" s="634"/>
      <c r="F5" s="634"/>
      <c r="G5" s="634"/>
      <c r="H5" s="634"/>
      <c r="I5" s="634"/>
      <c r="J5" s="634"/>
      <c r="K5" s="634"/>
      <c r="L5" s="634"/>
      <c r="M5" s="634"/>
      <c r="N5" s="634"/>
      <c r="O5" s="634"/>
      <c r="P5" s="634"/>
      <c r="Q5" s="635"/>
      <c r="R5" s="636">
        <v>718595</v>
      </c>
      <c r="S5" s="637"/>
      <c r="T5" s="637"/>
      <c r="U5" s="637"/>
      <c r="V5" s="637"/>
      <c r="W5" s="637"/>
      <c r="X5" s="637"/>
      <c r="Y5" s="638"/>
      <c r="Z5" s="639">
        <v>9.9</v>
      </c>
      <c r="AA5" s="639"/>
      <c r="AB5" s="639"/>
      <c r="AC5" s="639"/>
      <c r="AD5" s="640">
        <v>718595</v>
      </c>
      <c r="AE5" s="640"/>
      <c r="AF5" s="640"/>
      <c r="AG5" s="640"/>
      <c r="AH5" s="640"/>
      <c r="AI5" s="640"/>
      <c r="AJ5" s="640"/>
      <c r="AK5" s="640"/>
      <c r="AL5" s="641">
        <v>21.1</v>
      </c>
      <c r="AM5" s="642"/>
      <c r="AN5" s="642"/>
      <c r="AO5" s="643"/>
      <c r="AP5" s="633" t="s">
        <v>229</v>
      </c>
      <c r="AQ5" s="634"/>
      <c r="AR5" s="634"/>
      <c r="AS5" s="634"/>
      <c r="AT5" s="634"/>
      <c r="AU5" s="634"/>
      <c r="AV5" s="634"/>
      <c r="AW5" s="634"/>
      <c r="AX5" s="634"/>
      <c r="AY5" s="634"/>
      <c r="AZ5" s="634"/>
      <c r="BA5" s="634"/>
      <c r="BB5" s="634"/>
      <c r="BC5" s="634"/>
      <c r="BD5" s="634"/>
      <c r="BE5" s="634"/>
      <c r="BF5" s="635"/>
      <c r="BG5" s="647">
        <v>707101</v>
      </c>
      <c r="BH5" s="648"/>
      <c r="BI5" s="648"/>
      <c r="BJ5" s="648"/>
      <c r="BK5" s="648"/>
      <c r="BL5" s="648"/>
      <c r="BM5" s="648"/>
      <c r="BN5" s="649"/>
      <c r="BO5" s="650">
        <v>98.4</v>
      </c>
      <c r="BP5" s="650"/>
      <c r="BQ5" s="650"/>
      <c r="BR5" s="650"/>
      <c r="BS5" s="651">
        <v>8036</v>
      </c>
      <c r="BT5" s="651"/>
      <c r="BU5" s="651"/>
      <c r="BV5" s="651"/>
      <c r="BW5" s="651"/>
      <c r="BX5" s="651"/>
      <c r="BY5" s="651"/>
      <c r="BZ5" s="651"/>
      <c r="CA5" s="651"/>
      <c r="CB5" s="655"/>
      <c r="CD5" s="629" t="s">
        <v>224</v>
      </c>
      <c r="CE5" s="630"/>
      <c r="CF5" s="630"/>
      <c r="CG5" s="630"/>
      <c r="CH5" s="630"/>
      <c r="CI5" s="630"/>
      <c r="CJ5" s="630"/>
      <c r="CK5" s="630"/>
      <c r="CL5" s="630"/>
      <c r="CM5" s="630"/>
      <c r="CN5" s="630"/>
      <c r="CO5" s="630"/>
      <c r="CP5" s="630"/>
      <c r="CQ5" s="631"/>
      <c r="CR5" s="629" t="s">
        <v>230</v>
      </c>
      <c r="CS5" s="630"/>
      <c r="CT5" s="630"/>
      <c r="CU5" s="630"/>
      <c r="CV5" s="630"/>
      <c r="CW5" s="630"/>
      <c r="CX5" s="630"/>
      <c r="CY5" s="631"/>
      <c r="CZ5" s="629" t="s">
        <v>222</v>
      </c>
      <c r="DA5" s="630"/>
      <c r="DB5" s="630"/>
      <c r="DC5" s="631"/>
      <c r="DD5" s="629" t="s">
        <v>231</v>
      </c>
      <c r="DE5" s="630"/>
      <c r="DF5" s="630"/>
      <c r="DG5" s="630"/>
      <c r="DH5" s="630"/>
      <c r="DI5" s="630"/>
      <c r="DJ5" s="630"/>
      <c r="DK5" s="630"/>
      <c r="DL5" s="630"/>
      <c r="DM5" s="630"/>
      <c r="DN5" s="630"/>
      <c r="DO5" s="630"/>
      <c r="DP5" s="631"/>
      <c r="DQ5" s="629" t="s">
        <v>232</v>
      </c>
      <c r="DR5" s="630"/>
      <c r="DS5" s="630"/>
      <c r="DT5" s="630"/>
      <c r="DU5" s="630"/>
      <c r="DV5" s="630"/>
      <c r="DW5" s="630"/>
      <c r="DX5" s="630"/>
      <c r="DY5" s="630"/>
      <c r="DZ5" s="630"/>
      <c r="EA5" s="630"/>
      <c r="EB5" s="630"/>
      <c r="EC5" s="631"/>
    </row>
    <row r="6" spans="2:143" ht="11.25" customHeight="1" x14ac:dyDescent="0.15">
      <c r="B6" s="644" t="s">
        <v>233</v>
      </c>
      <c r="C6" s="645"/>
      <c r="D6" s="645"/>
      <c r="E6" s="645"/>
      <c r="F6" s="645"/>
      <c r="G6" s="645"/>
      <c r="H6" s="645"/>
      <c r="I6" s="645"/>
      <c r="J6" s="645"/>
      <c r="K6" s="645"/>
      <c r="L6" s="645"/>
      <c r="M6" s="645"/>
      <c r="N6" s="645"/>
      <c r="O6" s="645"/>
      <c r="P6" s="645"/>
      <c r="Q6" s="646"/>
      <c r="R6" s="647">
        <v>81546</v>
      </c>
      <c r="S6" s="648"/>
      <c r="T6" s="648"/>
      <c r="U6" s="648"/>
      <c r="V6" s="648"/>
      <c r="W6" s="648"/>
      <c r="X6" s="648"/>
      <c r="Y6" s="649"/>
      <c r="Z6" s="650">
        <v>1.1000000000000001</v>
      </c>
      <c r="AA6" s="650"/>
      <c r="AB6" s="650"/>
      <c r="AC6" s="650"/>
      <c r="AD6" s="651">
        <v>81546</v>
      </c>
      <c r="AE6" s="651"/>
      <c r="AF6" s="651"/>
      <c r="AG6" s="651"/>
      <c r="AH6" s="651"/>
      <c r="AI6" s="651"/>
      <c r="AJ6" s="651"/>
      <c r="AK6" s="651"/>
      <c r="AL6" s="652">
        <v>2.4</v>
      </c>
      <c r="AM6" s="653"/>
      <c r="AN6" s="653"/>
      <c r="AO6" s="654"/>
      <c r="AP6" s="644" t="s">
        <v>234</v>
      </c>
      <c r="AQ6" s="645"/>
      <c r="AR6" s="645"/>
      <c r="AS6" s="645"/>
      <c r="AT6" s="645"/>
      <c r="AU6" s="645"/>
      <c r="AV6" s="645"/>
      <c r="AW6" s="645"/>
      <c r="AX6" s="645"/>
      <c r="AY6" s="645"/>
      <c r="AZ6" s="645"/>
      <c r="BA6" s="645"/>
      <c r="BB6" s="645"/>
      <c r="BC6" s="645"/>
      <c r="BD6" s="645"/>
      <c r="BE6" s="645"/>
      <c r="BF6" s="646"/>
      <c r="BG6" s="647">
        <v>707101</v>
      </c>
      <c r="BH6" s="648"/>
      <c r="BI6" s="648"/>
      <c r="BJ6" s="648"/>
      <c r="BK6" s="648"/>
      <c r="BL6" s="648"/>
      <c r="BM6" s="648"/>
      <c r="BN6" s="649"/>
      <c r="BO6" s="650">
        <v>98.4</v>
      </c>
      <c r="BP6" s="650"/>
      <c r="BQ6" s="650"/>
      <c r="BR6" s="650"/>
      <c r="BS6" s="651">
        <v>8036</v>
      </c>
      <c r="BT6" s="651"/>
      <c r="BU6" s="651"/>
      <c r="BV6" s="651"/>
      <c r="BW6" s="651"/>
      <c r="BX6" s="651"/>
      <c r="BY6" s="651"/>
      <c r="BZ6" s="651"/>
      <c r="CA6" s="651"/>
      <c r="CB6" s="655"/>
      <c r="CD6" s="658" t="s">
        <v>235</v>
      </c>
      <c r="CE6" s="659"/>
      <c r="CF6" s="659"/>
      <c r="CG6" s="659"/>
      <c r="CH6" s="659"/>
      <c r="CI6" s="659"/>
      <c r="CJ6" s="659"/>
      <c r="CK6" s="659"/>
      <c r="CL6" s="659"/>
      <c r="CM6" s="659"/>
      <c r="CN6" s="659"/>
      <c r="CO6" s="659"/>
      <c r="CP6" s="659"/>
      <c r="CQ6" s="660"/>
      <c r="CR6" s="647">
        <v>77342</v>
      </c>
      <c r="CS6" s="648"/>
      <c r="CT6" s="648"/>
      <c r="CU6" s="648"/>
      <c r="CV6" s="648"/>
      <c r="CW6" s="648"/>
      <c r="CX6" s="648"/>
      <c r="CY6" s="649"/>
      <c r="CZ6" s="641">
        <v>1.1000000000000001</v>
      </c>
      <c r="DA6" s="642"/>
      <c r="DB6" s="642"/>
      <c r="DC6" s="661"/>
      <c r="DD6" s="656">
        <v>4282</v>
      </c>
      <c r="DE6" s="648"/>
      <c r="DF6" s="648"/>
      <c r="DG6" s="648"/>
      <c r="DH6" s="648"/>
      <c r="DI6" s="648"/>
      <c r="DJ6" s="648"/>
      <c r="DK6" s="648"/>
      <c r="DL6" s="648"/>
      <c r="DM6" s="648"/>
      <c r="DN6" s="648"/>
      <c r="DO6" s="648"/>
      <c r="DP6" s="649"/>
      <c r="DQ6" s="656">
        <v>77336</v>
      </c>
      <c r="DR6" s="648"/>
      <c r="DS6" s="648"/>
      <c r="DT6" s="648"/>
      <c r="DU6" s="648"/>
      <c r="DV6" s="648"/>
      <c r="DW6" s="648"/>
      <c r="DX6" s="648"/>
      <c r="DY6" s="648"/>
      <c r="DZ6" s="648"/>
      <c r="EA6" s="648"/>
      <c r="EB6" s="648"/>
      <c r="EC6" s="657"/>
    </row>
    <row r="7" spans="2:143" ht="11.25" customHeight="1" x14ac:dyDescent="0.15">
      <c r="B7" s="644" t="s">
        <v>236</v>
      </c>
      <c r="C7" s="645"/>
      <c r="D7" s="645"/>
      <c r="E7" s="645"/>
      <c r="F7" s="645"/>
      <c r="G7" s="645"/>
      <c r="H7" s="645"/>
      <c r="I7" s="645"/>
      <c r="J7" s="645"/>
      <c r="K7" s="645"/>
      <c r="L7" s="645"/>
      <c r="M7" s="645"/>
      <c r="N7" s="645"/>
      <c r="O7" s="645"/>
      <c r="P7" s="645"/>
      <c r="Q7" s="646"/>
      <c r="R7" s="647">
        <v>547</v>
      </c>
      <c r="S7" s="648"/>
      <c r="T7" s="648"/>
      <c r="U7" s="648"/>
      <c r="V7" s="648"/>
      <c r="W7" s="648"/>
      <c r="X7" s="648"/>
      <c r="Y7" s="649"/>
      <c r="Z7" s="650">
        <v>0</v>
      </c>
      <c r="AA7" s="650"/>
      <c r="AB7" s="650"/>
      <c r="AC7" s="650"/>
      <c r="AD7" s="651">
        <v>547</v>
      </c>
      <c r="AE7" s="651"/>
      <c r="AF7" s="651"/>
      <c r="AG7" s="651"/>
      <c r="AH7" s="651"/>
      <c r="AI7" s="651"/>
      <c r="AJ7" s="651"/>
      <c r="AK7" s="651"/>
      <c r="AL7" s="652">
        <v>0</v>
      </c>
      <c r="AM7" s="653"/>
      <c r="AN7" s="653"/>
      <c r="AO7" s="654"/>
      <c r="AP7" s="644" t="s">
        <v>237</v>
      </c>
      <c r="AQ7" s="645"/>
      <c r="AR7" s="645"/>
      <c r="AS7" s="645"/>
      <c r="AT7" s="645"/>
      <c r="AU7" s="645"/>
      <c r="AV7" s="645"/>
      <c r="AW7" s="645"/>
      <c r="AX7" s="645"/>
      <c r="AY7" s="645"/>
      <c r="AZ7" s="645"/>
      <c r="BA7" s="645"/>
      <c r="BB7" s="645"/>
      <c r="BC7" s="645"/>
      <c r="BD7" s="645"/>
      <c r="BE7" s="645"/>
      <c r="BF7" s="646"/>
      <c r="BG7" s="647">
        <v>329847</v>
      </c>
      <c r="BH7" s="648"/>
      <c r="BI7" s="648"/>
      <c r="BJ7" s="648"/>
      <c r="BK7" s="648"/>
      <c r="BL7" s="648"/>
      <c r="BM7" s="648"/>
      <c r="BN7" s="649"/>
      <c r="BO7" s="650">
        <v>45.9</v>
      </c>
      <c r="BP7" s="650"/>
      <c r="BQ7" s="650"/>
      <c r="BR7" s="650"/>
      <c r="BS7" s="651">
        <v>8036</v>
      </c>
      <c r="BT7" s="651"/>
      <c r="BU7" s="651"/>
      <c r="BV7" s="651"/>
      <c r="BW7" s="651"/>
      <c r="BX7" s="651"/>
      <c r="BY7" s="651"/>
      <c r="BZ7" s="651"/>
      <c r="CA7" s="651"/>
      <c r="CB7" s="655"/>
      <c r="CD7" s="662" t="s">
        <v>238</v>
      </c>
      <c r="CE7" s="663"/>
      <c r="CF7" s="663"/>
      <c r="CG7" s="663"/>
      <c r="CH7" s="663"/>
      <c r="CI7" s="663"/>
      <c r="CJ7" s="663"/>
      <c r="CK7" s="663"/>
      <c r="CL7" s="663"/>
      <c r="CM7" s="663"/>
      <c r="CN7" s="663"/>
      <c r="CO7" s="663"/>
      <c r="CP7" s="663"/>
      <c r="CQ7" s="664"/>
      <c r="CR7" s="647">
        <v>1963610</v>
      </c>
      <c r="CS7" s="648"/>
      <c r="CT7" s="648"/>
      <c r="CU7" s="648"/>
      <c r="CV7" s="648"/>
      <c r="CW7" s="648"/>
      <c r="CX7" s="648"/>
      <c r="CY7" s="649"/>
      <c r="CZ7" s="650">
        <v>27.4</v>
      </c>
      <c r="DA7" s="650"/>
      <c r="DB7" s="650"/>
      <c r="DC7" s="650"/>
      <c r="DD7" s="656">
        <v>552194</v>
      </c>
      <c r="DE7" s="648"/>
      <c r="DF7" s="648"/>
      <c r="DG7" s="648"/>
      <c r="DH7" s="648"/>
      <c r="DI7" s="648"/>
      <c r="DJ7" s="648"/>
      <c r="DK7" s="648"/>
      <c r="DL7" s="648"/>
      <c r="DM7" s="648"/>
      <c r="DN7" s="648"/>
      <c r="DO7" s="648"/>
      <c r="DP7" s="649"/>
      <c r="DQ7" s="656">
        <v>589674</v>
      </c>
      <c r="DR7" s="648"/>
      <c r="DS7" s="648"/>
      <c r="DT7" s="648"/>
      <c r="DU7" s="648"/>
      <c r="DV7" s="648"/>
      <c r="DW7" s="648"/>
      <c r="DX7" s="648"/>
      <c r="DY7" s="648"/>
      <c r="DZ7" s="648"/>
      <c r="EA7" s="648"/>
      <c r="EB7" s="648"/>
      <c r="EC7" s="657"/>
    </row>
    <row r="8" spans="2:143" ht="11.25" customHeight="1" x14ac:dyDescent="0.15">
      <c r="B8" s="644" t="s">
        <v>239</v>
      </c>
      <c r="C8" s="645"/>
      <c r="D8" s="645"/>
      <c r="E8" s="645"/>
      <c r="F8" s="645"/>
      <c r="G8" s="645"/>
      <c r="H8" s="645"/>
      <c r="I8" s="645"/>
      <c r="J8" s="645"/>
      <c r="K8" s="645"/>
      <c r="L8" s="645"/>
      <c r="M8" s="645"/>
      <c r="N8" s="645"/>
      <c r="O8" s="645"/>
      <c r="P8" s="645"/>
      <c r="Q8" s="646"/>
      <c r="R8" s="647">
        <v>1335</v>
      </c>
      <c r="S8" s="648"/>
      <c r="T8" s="648"/>
      <c r="U8" s="648"/>
      <c r="V8" s="648"/>
      <c r="W8" s="648"/>
      <c r="X8" s="648"/>
      <c r="Y8" s="649"/>
      <c r="Z8" s="650">
        <v>0</v>
      </c>
      <c r="AA8" s="650"/>
      <c r="AB8" s="650"/>
      <c r="AC8" s="650"/>
      <c r="AD8" s="651">
        <v>1335</v>
      </c>
      <c r="AE8" s="651"/>
      <c r="AF8" s="651"/>
      <c r="AG8" s="651"/>
      <c r="AH8" s="651"/>
      <c r="AI8" s="651"/>
      <c r="AJ8" s="651"/>
      <c r="AK8" s="651"/>
      <c r="AL8" s="652">
        <v>0</v>
      </c>
      <c r="AM8" s="653"/>
      <c r="AN8" s="653"/>
      <c r="AO8" s="654"/>
      <c r="AP8" s="644" t="s">
        <v>240</v>
      </c>
      <c r="AQ8" s="645"/>
      <c r="AR8" s="645"/>
      <c r="AS8" s="645"/>
      <c r="AT8" s="645"/>
      <c r="AU8" s="645"/>
      <c r="AV8" s="645"/>
      <c r="AW8" s="645"/>
      <c r="AX8" s="645"/>
      <c r="AY8" s="645"/>
      <c r="AZ8" s="645"/>
      <c r="BA8" s="645"/>
      <c r="BB8" s="645"/>
      <c r="BC8" s="645"/>
      <c r="BD8" s="645"/>
      <c r="BE8" s="645"/>
      <c r="BF8" s="646"/>
      <c r="BG8" s="647">
        <v>9557</v>
      </c>
      <c r="BH8" s="648"/>
      <c r="BI8" s="648"/>
      <c r="BJ8" s="648"/>
      <c r="BK8" s="648"/>
      <c r="BL8" s="648"/>
      <c r="BM8" s="648"/>
      <c r="BN8" s="649"/>
      <c r="BO8" s="650">
        <v>1.3</v>
      </c>
      <c r="BP8" s="650"/>
      <c r="BQ8" s="650"/>
      <c r="BR8" s="650"/>
      <c r="BS8" s="656" t="s">
        <v>241</v>
      </c>
      <c r="BT8" s="648"/>
      <c r="BU8" s="648"/>
      <c r="BV8" s="648"/>
      <c r="BW8" s="648"/>
      <c r="BX8" s="648"/>
      <c r="BY8" s="648"/>
      <c r="BZ8" s="648"/>
      <c r="CA8" s="648"/>
      <c r="CB8" s="657"/>
      <c r="CD8" s="662" t="s">
        <v>242</v>
      </c>
      <c r="CE8" s="663"/>
      <c r="CF8" s="663"/>
      <c r="CG8" s="663"/>
      <c r="CH8" s="663"/>
      <c r="CI8" s="663"/>
      <c r="CJ8" s="663"/>
      <c r="CK8" s="663"/>
      <c r="CL8" s="663"/>
      <c r="CM8" s="663"/>
      <c r="CN8" s="663"/>
      <c r="CO8" s="663"/>
      <c r="CP8" s="663"/>
      <c r="CQ8" s="664"/>
      <c r="CR8" s="647">
        <v>1056706</v>
      </c>
      <c r="CS8" s="648"/>
      <c r="CT8" s="648"/>
      <c r="CU8" s="648"/>
      <c r="CV8" s="648"/>
      <c r="CW8" s="648"/>
      <c r="CX8" s="648"/>
      <c r="CY8" s="649"/>
      <c r="CZ8" s="650">
        <v>14.7</v>
      </c>
      <c r="DA8" s="650"/>
      <c r="DB8" s="650"/>
      <c r="DC8" s="650"/>
      <c r="DD8" s="656">
        <v>6369</v>
      </c>
      <c r="DE8" s="648"/>
      <c r="DF8" s="648"/>
      <c r="DG8" s="648"/>
      <c r="DH8" s="648"/>
      <c r="DI8" s="648"/>
      <c r="DJ8" s="648"/>
      <c r="DK8" s="648"/>
      <c r="DL8" s="648"/>
      <c r="DM8" s="648"/>
      <c r="DN8" s="648"/>
      <c r="DO8" s="648"/>
      <c r="DP8" s="649"/>
      <c r="DQ8" s="656">
        <v>589029</v>
      </c>
      <c r="DR8" s="648"/>
      <c r="DS8" s="648"/>
      <c r="DT8" s="648"/>
      <c r="DU8" s="648"/>
      <c r="DV8" s="648"/>
      <c r="DW8" s="648"/>
      <c r="DX8" s="648"/>
      <c r="DY8" s="648"/>
      <c r="DZ8" s="648"/>
      <c r="EA8" s="648"/>
      <c r="EB8" s="648"/>
      <c r="EC8" s="657"/>
    </row>
    <row r="9" spans="2:143" ht="11.25" customHeight="1" x14ac:dyDescent="0.15">
      <c r="B9" s="644" t="s">
        <v>243</v>
      </c>
      <c r="C9" s="645"/>
      <c r="D9" s="645"/>
      <c r="E9" s="645"/>
      <c r="F9" s="645"/>
      <c r="G9" s="645"/>
      <c r="H9" s="645"/>
      <c r="I9" s="645"/>
      <c r="J9" s="645"/>
      <c r="K9" s="645"/>
      <c r="L9" s="645"/>
      <c r="M9" s="645"/>
      <c r="N9" s="645"/>
      <c r="O9" s="645"/>
      <c r="P9" s="645"/>
      <c r="Q9" s="646"/>
      <c r="R9" s="647">
        <v>1639</v>
      </c>
      <c r="S9" s="648"/>
      <c r="T9" s="648"/>
      <c r="U9" s="648"/>
      <c r="V9" s="648"/>
      <c r="W9" s="648"/>
      <c r="X9" s="648"/>
      <c r="Y9" s="649"/>
      <c r="Z9" s="650">
        <v>0</v>
      </c>
      <c r="AA9" s="650"/>
      <c r="AB9" s="650"/>
      <c r="AC9" s="650"/>
      <c r="AD9" s="651">
        <v>1639</v>
      </c>
      <c r="AE9" s="651"/>
      <c r="AF9" s="651"/>
      <c r="AG9" s="651"/>
      <c r="AH9" s="651"/>
      <c r="AI9" s="651"/>
      <c r="AJ9" s="651"/>
      <c r="AK9" s="651"/>
      <c r="AL9" s="652">
        <v>0</v>
      </c>
      <c r="AM9" s="653"/>
      <c r="AN9" s="653"/>
      <c r="AO9" s="654"/>
      <c r="AP9" s="644" t="s">
        <v>244</v>
      </c>
      <c r="AQ9" s="645"/>
      <c r="AR9" s="645"/>
      <c r="AS9" s="645"/>
      <c r="AT9" s="645"/>
      <c r="AU9" s="645"/>
      <c r="AV9" s="645"/>
      <c r="AW9" s="645"/>
      <c r="AX9" s="645"/>
      <c r="AY9" s="645"/>
      <c r="AZ9" s="645"/>
      <c r="BA9" s="645"/>
      <c r="BB9" s="645"/>
      <c r="BC9" s="645"/>
      <c r="BD9" s="645"/>
      <c r="BE9" s="645"/>
      <c r="BF9" s="646"/>
      <c r="BG9" s="647">
        <v>264926</v>
      </c>
      <c r="BH9" s="648"/>
      <c r="BI9" s="648"/>
      <c r="BJ9" s="648"/>
      <c r="BK9" s="648"/>
      <c r="BL9" s="648"/>
      <c r="BM9" s="648"/>
      <c r="BN9" s="649"/>
      <c r="BO9" s="650">
        <v>36.9</v>
      </c>
      <c r="BP9" s="650"/>
      <c r="BQ9" s="650"/>
      <c r="BR9" s="650"/>
      <c r="BS9" s="656" t="s">
        <v>245</v>
      </c>
      <c r="BT9" s="648"/>
      <c r="BU9" s="648"/>
      <c r="BV9" s="648"/>
      <c r="BW9" s="648"/>
      <c r="BX9" s="648"/>
      <c r="BY9" s="648"/>
      <c r="BZ9" s="648"/>
      <c r="CA9" s="648"/>
      <c r="CB9" s="657"/>
      <c r="CD9" s="662" t="s">
        <v>246</v>
      </c>
      <c r="CE9" s="663"/>
      <c r="CF9" s="663"/>
      <c r="CG9" s="663"/>
      <c r="CH9" s="663"/>
      <c r="CI9" s="663"/>
      <c r="CJ9" s="663"/>
      <c r="CK9" s="663"/>
      <c r="CL9" s="663"/>
      <c r="CM9" s="663"/>
      <c r="CN9" s="663"/>
      <c r="CO9" s="663"/>
      <c r="CP9" s="663"/>
      <c r="CQ9" s="664"/>
      <c r="CR9" s="647">
        <v>444838</v>
      </c>
      <c r="CS9" s="648"/>
      <c r="CT9" s="648"/>
      <c r="CU9" s="648"/>
      <c r="CV9" s="648"/>
      <c r="CW9" s="648"/>
      <c r="CX9" s="648"/>
      <c r="CY9" s="649"/>
      <c r="CZ9" s="650">
        <v>6.2</v>
      </c>
      <c r="DA9" s="650"/>
      <c r="DB9" s="650"/>
      <c r="DC9" s="650"/>
      <c r="DD9" s="656">
        <v>4174</v>
      </c>
      <c r="DE9" s="648"/>
      <c r="DF9" s="648"/>
      <c r="DG9" s="648"/>
      <c r="DH9" s="648"/>
      <c r="DI9" s="648"/>
      <c r="DJ9" s="648"/>
      <c r="DK9" s="648"/>
      <c r="DL9" s="648"/>
      <c r="DM9" s="648"/>
      <c r="DN9" s="648"/>
      <c r="DO9" s="648"/>
      <c r="DP9" s="649"/>
      <c r="DQ9" s="656">
        <v>395050</v>
      </c>
      <c r="DR9" s="648"/>
      <c r="DS9" s="648"/>
      <c r="DT9" s="648"/>
      <c r="DU9" s="648"/>
      <c r="DV9" s="648"/>
      <c r="DW9" s="648"/>
      <c r="DX9" s="648"/>
      <c r="DY9" s="648"/>
      <c r="DZ9" s="648"/>
      <c r="EA9" s="648"/>
      <c r="EB9" s="648"/>
      <c r="EC9" s="657"/>
    </row>
    <row r="10" spans="2:143" ht="11.25" customHeight="1" x14ac:dyDescent="0.15">
      <c r="B10" s="644" t="s">
        <v>247</v>
      </c>
      <c r="C10" s="645"/>
      <c r="D10" s="645"/>
      <c r="E10" s="645"/>
      <c r="F10" s="645"/>
      <c r="G10" s="645"/>
      <c r="H10" s="645"/>
      <c r="I10" s="645"/>
      <c r="J10" s="645"/>
      <c r="K10" s="645"/>
      <c r="L10" s="645"/>
      <c r="M10" s="645"/>
      <c r="N10" s="645"/>
      <c r="O10" s="645"/>
      <c r="P10" s="645"/>
      <c r="Q10" s="646"/>
      <c r="R10" s="647" t="s">
        <v>241</v>
      </c>
      <c r="S10" s="648"/>
      <c r="T10" s="648"/>
      <c r="U10" s="648"/>
      <c r="V10" s="648"/>
      <c r="W10" s="648"/>
      <c r="X10" s="648"/>
      <c r="Y10" s="649"/>
      <c r="Z10" s="650" t="s">
        <v>245</v>
      </c>
      <c r="AA10" s="650"/>
      <c r="AB10" s="650"/>
      <c r="AC10" s="650"/>
      <c r="AD10" s="651" t="s">
        <v>241</v>
      </c>
      <c r="AE10" s="651"/>
      <c r="AF10" s="651"/>
      <c r="AG10" s="651"/>
      <c r="AH10" s="651"/>
      <c r="AI10" s="651"/>
      <c r="AJ10" s="651"/>
      <c r="AK10" s="651"/>
      <c r="AL10" s="652" t="s">
        <v>241</v>
      </c>
      <c r="AM10" s="653"/>
      <c r="AN10" s="653"/>
      <c r="AO10" s="654"/>
      <c r="AP10" s="644" t="s">
        <v>248</v>
      </c>
      <c r="AQ10" s="645"/>
      <c r="AR10" s="645"/>
      <c r="AS10" s="645"/>
      <c r="AT10" s="645"/>
      <c r="AU10" s="645"/>
      <c r="AV10" s="645"/>
      <c r="AW10" s="645"/>
      <c r="AX10" s="645"/>
      <c r="AY10" s="645"/>
      <c r="AZ10" s="645"/>
      <c r="BA10" s="645"/>
      <c r="BB10" s="645"/>
      <c r="BC10" s="645"/>
      <c r="BD10" s="645"/>
      <c r="BE10" s="645"/>
      <c r="BF10" s="646"/>
      <c r="BG10" s="647">
        <v>20067</v>
      </c>
      <c r="BH10" s="648"/>
      <c r="BI10" s="648"/>
      <c r="BJ10" s="648"/>
      <c r="BK10" s="648"/>
      <c r="BL10" s="648"/>
      <c r="BM10" s="648"/>
      <c r="BN10" s="649"/>
      <c r="BO10" s="650">
        <v>2.8</v>
      </c>
      <c r="BP10" s="650"/>
      <c r="BQ10" s="650"/>
      <c r="BR10" s="650"/>
      <c r="BS10" s="656" t="s">
        <v>241</v>
      </c>
      <c r="BT10" s="648"/>
      <c r="BU10" s="648"/>
      <c r="BV10" s="648"/>
      <c r="BW10" s="648"/>
      <c r="BX10" s="648"/>
      <c r="BY10" s="648"/>
      <c r="BZ10" s="648"/>
      <c r="CA10" s="648"/>
      <c r="CB10" s="657"/>
      <c r="CD10" s="662" t="s">
        <v>249</v>
      </c>
      <c r="CE10" s="663"/>
      <c r="CF10" s="663"/>
      <c r="CG10" s="663"/>
      <c r="CH10" s="663"/>
      <c r="CI10" s="663"/>
      <c r="CJ10" s="663"/>
      <c r="CK10" s="663"/>
      <c r="CL10" s="663"/>
      <c r="CM10" s="663"/>
      <c r="CN10" s="663"/>
      <c r="CO10" s="663"/>
      <c r="CP10" s="663"/>
      <c r="CQ10" s="664"/>
      <c r="CR10" s="647">
        <v>93</v>
      </c>
      <c r="CS10" s="648"/>
      <c r="CT10" s="648"/>
      <c r="CU10" s="648"/>
      <c r="CV10" s="648"/>
      <c r="CW10" s="648"/>
      <c r="CX10" s="648"/>
      <c r="CY10" s="649"/>
      <c r="CZ10" s="650">
        <v>0</v>
      </c>
      <c r="DA10" s="650"/>
      <c r="DB10" s="650"/>
      <c r="DC10" s="650"/>
      <c r="DD10" s="656" t="s">
        <v>241</v>
      </c>
      <c r="DE10" s="648"/>
      <c r="DF10" s="648"/>
      <c r="DG10" s="648"/>
      <c r="DH10" s="648"/>
      <c r="DI10" s="648"/>
      <c r="DJ10" s="648"/>
      <c r="DK10" s="648"/>
      <c r="DL10" s="648"/>
      <c r="DM10" s="648"/>
      <c r="DN10" s="648"/>
      <c r="DO10" s="648"/>
      <c r="DP10" s="649"/>
      <c r="DQ10" s="656">
        <v>93</v>
      </c>
      <c r="DR10" s="648"/>
      <c r="DS10" s="648"/>
      <c r="DT10" s="648"/>
      <c r="DU10" s="648"/>
      <c r="DV10" s="648"/>
      <c r="DW10" s="648"/>
      <c r="DX10" s="648"/>
      <c r="DY10" s="648"/>
      <c r="DZ10" s="648"/>
      <c r="EA10" s="648"/>
      <c r="EB10" s="648"/>
      <c r="EC10" s="657"/>
    </row>
    <row r="11" spans="2:143" ht="11.25" customHeight="1" x14ac:dyDescent="0.15">
      <c r="B11" s="644" t="s">
        <v>250</v>
      </c>
      <c r="C11" s="645"/>
      <c r="D11" s="645"/>
      <c r="E11" s="645"/>
      <c r="F11" s="645"/>
      <c r="G11" s="645"/>
      <c r="H11" s="645"/>
      <c r="I11" s="645"/>
      <c r="J11" s="645"/>
      <c r="K11" s="645"/>
      <c r="L11" s="645"/>
      <c r="M11" s="645"/>
      <c r="N11" s="645"/>
      <c r="O11" s="645"/>
      <c r="P11" s="645"/>
      <c r="Q11" s="646"/>
      <c r="R11" s="647">
        <v>127423</v>
      </c>
      <c r="S11" s="648"/>
      <c r="T11" s="648"/>
      <c r="U11" s="648"/>
      <c r="V11" s="648"/>
      <c r="W11" s="648"/>
      <c r="X11" s="648"/>
      <c r="Y11" s="649"/>
      <c r="Z11" s="652">
        <v>1.8</v>
      </c>
      <c r="AA11" s="653"/>
      <c r="AB11" s="653"/>
      <c r="AC11" s="665"/>
      <c r="AD11" s="656">
        <v>127423</v>
      </c>
      <c r="AE11" s="648"/>
      <c r="AF11" s="648"/>
      <c r="AG11" s="648"/>
      <c r="AH11" s="648"/>
      <c r="AI11" s="648"/>
      <c r="AJ11" s="648"/>
      <c r="AK11" s="649"/>
      <c r="AL11" s="652">
        <v>3.7</v>
      </c>
      <c r="AM11" s="653"/>
      <c r="AN11" s="653"/>
      <c r="AO11" s="654"/>
      <c r="AP11" s="644" t="s">
        <v>251</v>
      </c>
      <c r="AQ11" s="645"/>
      <c r="AR11" s="645"/>
      <c r="AS11" s="645"/>
      <c r="AT11" s="645"/>
      <c r="AU11" s="645"/>
      <c r="AV11" s="645"/>
      <c r="AW11" s="645"/>
      <c r="AX11" s="645"/>
      <c r="AY11" s="645"/>
      <c r="AZ11" s="645"/>
      <c r="BA11" s="645"/>
      <c r="BB11" s="645"/>
      <c r="BC11" s="645"/>
      <c r="BD11" s="645"/>
      <c r="BE11" s="645"/>
      <c r="BF11" s="646"/>
      <c r="BG11" s="647">
        <v>35297</v>
      </c>
      <c r="BH11" s="648"/>
      <c r="BI11" s="648"/>
      <c r="BJ11" s="648"/>
      <c r="BK11" s="648"/>
      <c r="BL11" s="648"/>
      <c r="BM11" s="648"/>
      <c r="BN11" s="649"/>
      <c r="BO11" s="650">
        <v>4.9000000000000004</v>
      </c>
      <c r="BP11" s="650"/>
      <c r="BQ11" s="650"/>
      <c r="BR11" s="650"/>
      <c r="BS11" s="656">
        <v>8036</v>
      </c>
      <c r="BT11" s="648"/>
      <c r="BU11" s="648"/>
      <c r="BV11" s="648"/>
      <c r="BW11" s="648"/>
      <c r="BX11" s="648"/>
      <c r="BY11" s="648"/>
      <c r="BZ11" s="648"/>
      <c r="CA11" s="648"/>
      <c r="CB11" s="657"/>
      <c r="CD11" s="662" t="s">
        <v>252</v>
      </c>
      <c r="CE11" s="663"/>
      <c r="CF11" s="663"/>
      <c r="CG11" s="663"/>
      <c r="CH11" s="663"/>
      <c r="CI11" s="663"/>
      <c r="CJ11" s="663"/>
      <c r="CK11" s="663"/>
      <c r="CL11" s="663"/>
      <c r="CM11" s="663"/>
      <c r="CN11" s="663"/>
      <c r="CO11" s="663"/>
      <c r="CP11" s="663"/>
      <c r="CQ11" s="664"/>
      <c r="CR11" s="647">
        <v>520428</v>
      </c>
      <c r="CS11" s="648"/>
      <c r="CT11" s="648"/>
      <c r="CU11" s="648"/>
      <c r="CV11" s="648"/>
      <c r="CW11" s="648"/>
      <c r="CX11" s="648"/>
      <c r="CY11" s="649"/>
      <c r="CZ11" s="650">
        <v>7.3</v>
      </c>
      <c r="DA11" s="650"/>
      <c r="DB11" s="650"/>
      <c r="DC11" s="650"/>
      <c r="DD11" s="656">
        <v>128456</v>
      </c>
      <c r="DE11" s="648"/>
      <c r="DF11" s="648"/>
      <c r="DG11" s="648"/>
      <c r="DH11" s="648"/>
      <c r="DI11" s="648"/>
      <c r="DJ11" s="648"/>
      <c r="DK11" s="648"/>
      <c r="DL11" s="648"/>
      <c r="DM11" s="648"/>
      <c r="DN11" s="648"/>
      <c r="DO11" s="648"/>
      <c r="DP11" s="649"/>
      <c r="DQ11" s="656">
        <v>325625</v>
      </c>
      <c r="DR11" s="648"/>
      <c r="DS11" s="648"/>
      <c r="DT11" s="648"/>
      <c r="DU11" s="648"/>
      <c r="DV11" s="648"/>
      <c r="DW11" s="648"/>
      <c r="DX11" s="648"/>
      <c r="DY11" s="648"/>
      <c r="DZ11" s="648"/>
      <c r="EA11" s="648"/>
      <c r="EB11" s="648"/>
      <c r="EC11" s="657"/>
    </row>
    <row r="12" spans="2:143" ht="11.25" customHeight="1" x14ac:dyDescent="0.15">
      <c r="B12" s="644" t="s">
        <v>253</v>
      </c>
      <c r="C12" s="645"/>
      <c r="D12" s="645"/>
      <c r="E12" s="645"/>
      <c r="F12" s="645"/>
      <c r="G12" s="645"/>
      <c r="H12" s="645"/>
      <c r="I12" s="645"/>
      <c r="J12" s="645"/>
      <c r="K12" s="645"/>
      <c r="L12" s="645"/>
      <c r="M12" s="645"/>
      <c r="N12" s="645"/>
      <c r="O12" s="645"/>
      <c r="P12" s="645"/>
      <c r="Q12" s="646"/>
      <c r="R12" s="647" t="s">
        <v>241</v>
      </c>
      <c r="S12" s="648"/>
      <c r="T12" s="648"/>
      <c r="U12" s="648"/>
      <c r="V12" s="648"/>
      <c r="W12" s="648"/>
      <c r="X12" s="648"/>
      <c r="Y12" s="649"/>
      <c r="Z12" s="650" t="s">
        <v>241</v>
      </c>
      <c r="AA12" s="650"/>
      <c r="AB12" s="650"/>
      <c r="AC12" s="650"/>
      <c r="AD12" s="651" t="s">
        <v>241</v>
      </c>
      <c r="AE12" s="651"/>
      <c r="AF12" s="651"/>
      <c r="AG12" s="651"/>
      <c r="AH12" s="651"/>
      <c r="AI12" s="651"/>
      <c r="AJ12" s="651"/>
      <c r="AK12" s="651"/>
      <c r="AL12" s="652" t="s">
        <v>241</v>
      </c>
      <c r="AM12" s="653"/>
      <c r="AN12" s="653"/>
      <c r="AO12" s="654"/>
      <c r="AP12" s="644" t="s">
        <v>254</v>
      </c>
      <c r="AQ12" s="645"/>
      <c r="AR12" s="645"/>
      <c r="AS12" s="645"/>
      <c r="AT12" s="645"/>
      <c r="AU12" s="645"/>
      <c r="AV12" s="645"/>
      <c r="AW12" s="645"/>
      <c r="AX12" s="645"/>
      <c r="AY12" s="645"/>
      <c r="AZ12" s="645"/>
      <c r="BA12" s="645"/>
      <c r="BB12" s="645"/>
      <c r="BC12" s="645"/>
      <c r="BD12" s="645"/>
      <c r="BE12" s="645"/>
      <c r="BF12" s="646"/>
      <c r="BG12" s="647">
        <v>330973</v>
      </c>
      <c r="BH12" s="648"/>
      <c r="BI12" s="648"/>
      <c r="BJ12" s="648"/>
      <c r="BK12" s="648"/>
      <c r="BL12" s="648"/>
      <c r="BM12" s="648"/>
      <c r="BN12" s="649"/>
      <c r="BO12" s="650">
        <v>46.1</v>
      </c>
      <c r="BP12" s="650"/>
      <c r="BQ12" s="650"/>
      <c r="BR12" s="650"/>
      <c r="BS12" s="656" t="s">
        <v>241</v>
      </c>
      <c r="BT12" s="648"/>
      <c r="BU12" s="648"/>
      <c r="BV12" s="648"/>
      <c r="BW12" s="648"/>
      <c r="BX12" s="648"/>
      <c r="BY12" s="648"/>
      <c r="BZ12" s="648"/>
      <c r="CA12" s="648"/>
      <c r="CB12" s="657"/>
      <c r="CD12" s="662" t="s">
        <v>255</v>
      </c>
      <c r="CE12" s="663"/>
      <c r="CF12" s="663"/>
      <c r="CG12" s="663"/>
      <c r="CH12" s="663"/>
      <c r="CI12" s="663"/>
      <c r="CJ12" s="663"/>
      <c r="CK12" s="663"/>
      <c r="CL12" s="663"/>
      <c r="CM12" s="663"/>
      <c r="CN12" s="663"/>
      <c r="CO12" s="663"/>
      <c r="CP12" s="663"/>
      <c r="CQ12" s="664"/>
      <c r="CR12" s="647">
        <v>518931</v>
      </c>
      <c r="CS12" s="648"/>
      <c r="CT12" s="648"/>
      <c r="CU12" s="648"/>
      <c r="CV12" s="648"/>
      <c r="CW12" s="648"/>
      <c r="CX12" s="648"/>
      <c r="CY12" s="649"/>
      <c r="CZ12" s="650">
        <v>7.2</v>
      </c>
      <c r="DA12" s="650"/>
      <c r="DB12" s="650"/>
      <c r="DC12" s="650"/>
      <c r="DD12" s="656">
        <v>357365</v>
      </c>
      <c r="DE12" s="648"/>
      <c r="DF12" s="648"/>
      <c r="DG12" s="648"/>
      <c r="DH12" s="648"/>
      <c r="DI12" s="648"/>
      <c r="DJ12" s="648"/>
      <c r="DK12" s="648"/>
      <c r="DL12" s="648"/>
      <c r="DM12" s="648"/>
      <c r="DN12" s="648"/>
      <c r="DO12" s="648"/>
      <c r="DP12" s="649"/>
      <c r="DQ12" s="656">
        <v>247477</v>
      </c>
      <c r="DR12" s="648"/>
      <c r="DS12" s="648"/>
      <c r="DT12" s="648"/>
      <c r="DU12" s="648"/>
      <c r="DV12" s="648"/>
      <c r="DW12" s="648"/>
      <c r="DX12" s="648"/>
      <c r="DY12" s="648"/>
      <c r="DZ12" s="648"/>
      <c r="EA12" s="648"/>
      <c r="EB12" s="648"/>
      <c r="EC12" s="657"/>
    </row>
    <row r="13" spans="2:143" ht="11.25" customHeight="1" x14ac:dyDescent="0.15">
      <c r="B13" s="644" t="s">
        <v>256</v>
      </c>
      <c r="C13" s="645"/>
      <c r="D13" s="645"/>
      <c r="E13" s="645"/>
      <c r="F13" s="645"/>
      <c r="G13" s="645"/>
      <c r="H13" s="645"/>
      <c r="I13" s="645"/>
      <c r="J13" s="645"/>
      <c r="K13" s="645"/>
      <c r="L13" s="645"/>
      <c r="M13" s="645"/>
      <c r="N13" s="645"/>
      <c r="O13" s="645"/>
      <c r="P13" s="645"/>
      <c r="Q13" s="646"/>
      <c r="R13" s="647" t="s">
        <v>245</v>
      </c>
      <c r="S13" s="648"/>
      <c r="T13" s="648"/>
      <c r="U13" s="648"/>
      <c r="V13" s="648"/>
      <c r="W13" s="648"/>
      <c r="X13" s="648"/>
      <c r="Y13" s="649"/>
      <c r="Z13" s="650" t="s">
        <v>245</v>
      </c>
      <c r="AA13" s="650"/>
      <c r="AB13" s="650"/>
      <c r="AC13" s="650"/>
      <c r="AD13" s="651" t="s">
        <v>245</v>
      </c>
      <c r="AE13" s="651"/>
      <c r="AF13" s="651"/>
      <c r="AG13" s="651"/>
      <c r="AH13" s="651"/>
      <c r="AI13" s="651"/>
      <c r="AJ13" s="651"/>
      <c r="AK13" s="651"/>
      <c r="AL13" s="652" t="s">
        <v>241</v>
      </c>
      <c r="AM13" s="653"/>
      <c r="AN13" s="653"/>
      <c r="AO13" s="654"/>
      <c r="AP13" s="644" t="s">
        <v>257</v>
      </c>
      <c r="AQ13" s="645"/>
      <c r="AR13" s="645"/>
      <c r="AS13" s="645"/>
      <c r="AT13" s="645"/>
      <c r="AU13" s="645"/>
      <c r="AV13" s="645"/>
      <c r="AW13" s="645"/>
      <c r="AX13" s="645"/>
      <c r="AY13" s="645"/>
      <c r="AZ13" s="645"/>
      <c r="BA13" s="645"/>
      <c r="BB13" s="645"/>
      <c r="BC13" s="645"/>
      <c r="BD13" s="645"/>
      <c r="BE13" s="645"/>
      <c r="BF13" s="646"/>
      <c r="BG13" s="647">
        <v>322372</v>
      </c>
      <c r="BH13" s="648"/>
      <c r="BI13" s="648"/>
      <c r="BJ13" s="648"/>
      <c r="BK13" s="648"/>
      <c r="BL13" s="648"/>
      <c r="BM13" s="648"/>
      <c r="BN13" s="649"/>
      <c r="BO13" s="650">
        <v>44.9</v>
      </c>
      <c r="BP13" s="650"/>
      <c r="BQ13" s="650"/>
      <c r="BR13" s="650"/>
      <c r="BS13" s="656" t="s">
        <v>241</v>
      </c>
      <c r="BT13" s="648"/>
      <c r="BU13" s="648"/>
      <c r="BV13" s="648"/>
      <c r="BW13" s="648"/>
      <c r="BX13" s="648"/>
      <c r="BY13" s="648"/>
      <c r="BZ13" s="648"/>
      <c r="CA13" s="648"/>
      <c r="CB13" s="657"/>
      <c r="CD13" s="662" t="s">
        <v>258</v>
      </c>
      <c r="CE13" s="663"/>
      <c r="CF13" s="663"/>
      <c r="CG13" s="663"/>
      <c r="CH13" s="663"/>
      <c r="CI13" s="663"/>
      <c r="CJ13" s="663"/>
      <c r="CK13" s="663"/>
      <c r="CL13" s="663"/>
      <c r="CM13" s="663"/>
      <c r="CN13" s="663"/>
      <c r="CO13" s="663"/>
      <c r="CP13" s="663"/>
      <c r="CQ13" s="664"/>
      <c r="CR13" s="647">
        <v>444987</v>
      </c>
      <c r="CS13" s="648"/>
      <c r="CT13" s="648"/>
      <c r="CU13" s="648"/>
      <c r="CV13" s="648"/>
      <c r="CW13" s="648"/>
      <c r="CX13" s="648"/>
      <c r="CY13" s="649"/>
      <c r="CZ13" s="650">
        <v>6.2</v>
      </c>
      <c r="DA13" s="650"/>
      <c r="DB13" s="650"/>
      <c r="DC13" s="650"/>
      <c r="DD13" s="656">
        <v>186603</v>
      </c>
      <c r="DE13" s="648"/>
      <c r="DF13" s="648"/>
      <c r="DG13" s="648"/>
      <c r="DH13" s="648"/>
      <c r="DI13" s="648"/>
      <c r="DJ13" s="648"/>
      <c r="DK13" s="648"/>
      <c r="DL13" s="648"/>
      <c r="DM13" s="648"/>
      <c r="DN13" s="648"/>
      <c r="DO13" s="648"/>
      <c r="DP13" s="649"/>
      <c r="DQ13" s="656">
        <v>264277</v>
      </c>
      <c r="DR13" s="648"/>
      <c r="DS13" s="648"/>
      <c r="DT13" s="648"/>
      <c r="DU13" s="648"/>
      <c r="DV13" s="648"/>
      <c r="DW13" s="648"/>
      <c r="DX13" s="648"/>
      <c r="DY13" s="648"/>
      <c r="DZ13" s="648"/>
      <c r="EA13" s="648"/>
      <c r="EB13" s="648"/>
      <c r="EC13" s="657"/>
    </row>
    <row r="14" spans="2:143" ht="11.25" customHeight="1" x14ac:dyDescent="0.15">
      <c r="B14" s="644" t="s">
        <v>259</v>
      </c>
      <c r="C14" s="645"/>
      <c r="D14" s="645"/>
      <c r="E14" s="645"/>
      <c r="F14" s="645"/>
      <c r="G14" s="645"/>
      <c r="H14" s="645"/>
      <c r="I14" s="645"/>
      <c r="J14" s="645"/>
      <c r="K14" s="645"/>
      <c r="L14" s="645"/>
      <c r="M14" s="645"/>
      <c r="N14" s="645"/>
      <c r="O14" s="645"/>
      <c r="P14" s="645"/>
      <c r="Q14" s="646"/>
      <c r="R14" s="647" t="s">
        <v>241</v>
      </c>
      <c r="S14" s="648"/>
      <c r="T14" s="648"/>
      <c r="U14" s="648"/>
      <c r="V14" s="648"/>
      <c r="W14" s="648"/>
      <c r="X14" s="648"/>
      <c r="Y14" s="649"/>
      <c r="Z14" s="650" t="s">
        <v>245</v>
      </c>
      <c r="AA14" s="650"/>
      <c r="AB14" s="650"/>
      <c r="AC14" s="650"/>
      <c r="AD14" s="651" t="s">
        <v>245</v>
      </c>
      <c r="AE14" s="651"/>
      <c r="AF14" s="651"/>
      <c r="AG14" s="651"/>
      <c r="AH14" s="651"/>
      <c r="AI14" s="651"/>
      <c r="AJ14" s="651"/>
      <c r="AK14" s="651"/>
      <c r="AL14" s="652" t="s">
        <v>245</v>
      </c>
      <c r="AM14" s="653"/>
      <c r="AN14" s="653"/>
      <c r="AO14" s="654"/>
      <c r="AP14" s="644" t="s">
        <v>260</v>
      </c>
      <c r="AQ14" s="645"/>
      <c r="AR14" s="645"/>
      <c r="AS14" s="645"/>
      <c r="AT14" s="645"/>
      <c r="AU14" s="645"/>
      <c r="AV14" s="645"/>
      <c r="AW14" s="645"/>
      <c r="AX14" s="645"/>
      <c r="AY14" s="645"/>
      <c r="AZ14" s="645"/>
      <c r="BA14" s="645"/>
      <c r="BB14" s="645"/>
      <c r="BC14" s="645"/>
      <c r="BD14" s="645"/>
      <c r="BE14" s="645"/>
      <c r="BF14" s="646"/>
      <c r="BG14" s="647">
        <v>17076</v>
      </c>
      <c r="BH14" s="648"/>
      <c r="BI14" s="648"/>
      <c r="BJ14" s="648"/>
      <c r="BK14" s="648"/>
      <c r="BL14" s="648"/>
      <c r="BM14" s="648"/>
      <c r="BN14" s="649"/>
      <c r="BO14" s="650">
        <v>2.4</v>
      </c>
      <c r="BP14" s="650"/>
      <c r="BQ14" s="650"/>
      <c r="BR14" s="650"/>
      <c r="BS14" s="656" t="s">
        <v>245</v>
      </c>
      <c r="BT14" s="648"/>
      <c r="BU14" s="648"/>
      <c r="BV14" s="648"/>
      <c r="BW14" s="648"/>
      <c r="BX14" s="648"/>
      <c r="BY14" s="648"/>
      <c r="BZ14" s="648"/>
      <c r="CA14" s="648"/>
      <c r="CB14" s="657"/>
      <c r="CD14" s="662" t="s">
        <v>261</v>
      </c>
      <c r="CE14" s="663"/>
      <c r="CF14" s="663"/>
      <c r="CG14" s="663"/>
      <c r="CH14" s="663"/>
      <c r="CI14" s="663"/>
      <c r="CJ14" s="663"/>
      <c r="CK14" s="663"/>
      <c r="CL14" s="663"/>
      <c r="CM14" s="663"/>
      <c r="CN14" s="663"/>
      <c r="CO14" s="663"/>
      <c r="CP14" s="663"/>
      <c r="CQ14" s="664"/>
      <c r="CR14" s="647">
        <v>467493</v>
      </c>
      <c r="CS14" s="648"/>
      <c r="CT14" s="648"/>
      <c r="CU14" s="648"/>
      <c r="CV14" s="648"/>
      <c r="CW14" s="648"/>
      <c r="CX14" s="648"/>
      <c r="CY14" s="649"/>
      <c r="CZ14" s="650">
        <v>6.5</v>
      </c>
      <c r="DA14" s="650"/>
      <c r="DB14" s="650"/>
      <c r="DC14" s="650"/>
      <c r="DD14" s="656">
        <v>229842</v>
      </c>
      <c r="DE14" s="648"/>
      <c r="DF14" s="648"/>
      <c r="DG14" s="648"/>
      <c r="DH14" s="648"/>
      <c r="DI14" s="648"/>
      <c r="DJ14" s="648"/>
      <c r="DK14" s="648"/>
      <c r="DL14" s="648"/>
      <c r="DM14" s="648"/>
      <c r="DN14" s="648"/>
      <c r="DO14" s="648"/>
      <c r="DP14" s="649"/>
      <c r="DQ14" s="656">
        <v>261747</v>
      </c>
      <c r="DR14" s="648"/>
      <c r="DS14" s="648"/>
      <c r="DT14" s="648"/>
      <c r="DU14" s="648"/>
      <c r="DV14" s="648"/>
      <c r="DW14" s="648"/>
      <c r="DX14" s="648"/>
      <c r="DY14" s="648"/>
      <c r="DZ14" s="648"/>
      <c r="EA14" s="648"/>
      <c r="EB14" s="648"/>
      <c r="EC14" s="657"/>
    </row>
    <row r="15" spans="2:143" ht="11.25" customHeight="1" x14ac:dyDescent="0.15">
      <c r="B15" s="644" t="s">
        <v>262</v>
      </c>
      <c r="C15" s="645"/>
      <c r="D15" s="645"/>
      <c r="E15" s="645"/>
      <c r="F15" s="645"/>
      <c r="G15" s="645"/>
      <c r="H15" s="645"/>
      <c r="I15" s="645"/>
      <c r="J15" s="645"/>
      <c r="K15" s="645"/>
      <c r="L15" s="645"/>
      <c r="M15" s="645"/>
      <c r="N15" s="645"/>
      <c r="O15" s="645"/>
      <c r="P15" s="645"/>
      <c r="Q15" s="646"/>
      <c r="R15" s="647" t="s">
        <v>245</v>
      </c>
      <c r="S15" s="648"/>
      <c r="T15" s="648"/>
      <c r="U15" s="648"/>
      <c r="V15" s="648"/>
      <c r="W15" s="648"/>
      <c r="X15" s="648"/>
      <c r="Y15" s="649"/>
      <c r="Z15" s="650" t="s">
        <v>241</v>
      </c>
      <c r="AA15" s="650"/>
      <c r="AB15" s="650"/>
      <c r="AC15" s="650"/>
      <c r="AD15" s="651" t="s">
        <v>245</v>
      </c>
      <c r="AE15" s="651"/>
      <c r="AF15" s="651"/>
      <c r="AG15" s="651"/>
      <c r="AH15" s="651"/>
      <c r="AI15" s="651"/>
      <c r="AJ15" s="651"/>
      <c r="AK15" s="651"/>
      <c r="AL15" s="652" t="s">
        <v>245</v>
      </c>
      <c r="AM15" s="653"/>
      <c r="AN15" s="653"/>
      <c r="AO15" s="654"/>
      <c r="AP15" s="644" t="s">
        <v>263</v>
      </c>
      <c r="AQ15" s="645"/>
      <c r="AR15" s="645"/>
      <c r="AS15" s="645"/>
      <c r="AT15" s="645"/>
      <c r="AU15" s="645"/>
      <c r="AV15" s="645"/>
      <c r="AW15" s="645"/>
      <c r="AX15" s="645"/>
      <c r="AY15" s="645"/>
      <c r="AZ15" s="645"/>
      <c r="BA15" s="645"/>
      <c r="BB15" s="645"/>
      <c r="BC15" s="645"/>
      <c r="BD15" s="645"/>
      <c r="BE15" s="645"/>
      <c r="BF15" s="646"/>
      <c r="BG15" s="647">
        <v>29205</v>
      </c>
      <c r="BH15" s="648"/>
      <c r="BI15" s="648"/>
      <c r="BJ15" s="648"/>
      <c r="BK15" s="648"/>
      <c r="BL15" s="648"/>
      <c r="BM15" s="648"/>
      <c r="BN15" s="649"/>
      <c r="BO15" s="650">
        <v>4.0999999999999996</v>
      </c>
      <c r="BP15" s="650"/>
      <c r="BQ15" s="650"/>
      <c r="BR15" s="650"/>
      <c r="BS15" s="656" t="s">
        <v>245</v>
      </c>
      <c r="BT15" s="648"/>
      <c r="BU15" s="648"/>
      <c r="BV15" s="648"/>
      <c r="BW15" s="648"/>
      <c r="BX15" s="648"/>
      <c r="BY15" s="648"/>
      <c r="BZ15" s="648"/>
      <c r="CA15" s="648"/>
      <c r="CB15" s="657"/>
      <c r="CD15" s="662" t="s">
        <v>264</v>
      </c>
      <c r="CE15" s="663"/>
      <c r="CF15" s="663"/>
      <c r="CG15" s="663"/>
      <c r="CH15" s="663"/>
      <c r="CI15" s="663"/>
      <c r="CJ15" s="663"/>
      <c r="CK15" s="663"/>
      <c r="CL15" s="663"/>
      <c r="CM15" s="663"/>
      <c r="CN15" s="663"/>
      <c r="CO15" s="663"/>
      <c r="CP15" s="663"/>
      <c r="CQ15" s="664"/>
      <c r="CR15" s="647">
        <v>909977</v>
      </c>
      <c r="CS15" s="648"/>
      <c r="CT15" s="648"/>
      <c r="CU15" s="648"/>
      <c r="CV15" s="648"/>
      <c r="CW15" s="648"/>
      <c r="CX15" s="648"/>
      <c r="CY15" s="649"/>
      <c r="CZ15" s="650">
        <v>12.7</v>
      </c>
      <c r="DA15" s="650"/>
      <c r="DB15" s="650"/>
      <c r="DC15" s="650"/>
      <c r="DD15" s="656">
        <v>55252</v>
      </c>
      <c r="DE15" s="648"/>
      <c r="DF15" s="648"/>
      <c r="DG15" s="648"/>
      <c r="DH15" s="648"/>
      <c r="DI15" s="648"/>
      <c r="DJ15" s="648"/>
      <c r="DK15" s="648"/>
      <c r="DL15" s="648"/>
      <c r="DM15" s="648"/>
      <c r="DN15" s="648"/>
      <c r="DO15" s="648"/>
      <c r="DP15" s="649"/>
      <c r="DQ15" s="656">
        <v>729420</v>
      </c>
      <c r="DR15" s="648"/>
      <c r="DS15" s="648"/>
      <c r="DT15" s="648"/>
      <c r="DU15" s="648"/>
      <c r="DV15" s="648"/>
      <c r="DW15" s="648"/>
      <c r="DX15" s="648"/>
      <c r="DY15" s="648"/>
      <c r="DZ15" s="648"/>
      <c r="EA15" s="648"/>
      <c r="EB15" s="648"/>
      <c r="EC15" s="657"/>
    </row>
    <row r="16" spans="2:143" ht="11.25" customHeight="1" x14ac:dyDescent="0.15">
      <c r="B16" s="644" t="s">
        <v>265</v>
      </c>
      <c r="C16" s="645"/>
      <c r="D16" s="645"/>
      <c r="E16" s="645"/>
      <c r="F16" s="645"/>
      <c r="G16" s="645"/>
      <c r="H16" s="645"/>
      <c r="I16" s="645"/>
      <c r="J16" s="645"/>
      <c r="K16" s="645"/>
      <c r="L16" s="645"/>
      <c r="M16" s="645"/>
      <c r="N16" s="645"/>
      <c r="O16" s="645"/>
      <c r="P16" s="645"/>
      <c r="Q16" s="646"/>
      <c r="R16" s="647">
        <v>5367</v>
      </c>
      <c r="S16" s="648"/>
      <c r="T16" s="648"/>
      <c r="U16" s="648"/>
      <c r="V16" s="648"/>
      <c r="W16" s="648"/>
      <c r="X16" s="648"/>
      <c r="Y16" s="649"/>
      <c r="Z16" s="650">
        <v>0.1</v>
      </c>
      <c r="AA16" s="650"/>
      <c r="AB16" s="650"/>
      <c r="AC16" s="650"/>
      <c r="AD16" s="651">
        <v>5367</v>
      </c>
      <c r="AE16" s="651"/>
      <c r="AF16" s="651"/>
      <c r="AG16" s="651"/>
      <c r="AH16" s="651"/>
      <c r="AI16" s="651"/>
      <c r="AJ16" s="651"/>
      <c r="AK16" s="651"/>
      <c r="AL16" s="652">
        <v>0.2</v>
      </c>
      <c r="AM16" s="653"/>
      <c r="AN16" s="653"/>
      <c r="AO16" s="654"/>
      <c r="AP16" s="644" t="s">
        <v>266</v>
      </c>
      <c r="AQ16" s="645"/>
      <c r="AR16" s="645"/>
      <c r="AS16" s="645"/>
      <c r="AT16" s="645"/>
      <c r="AU16" s="645"/>
      <c r="AV16" s="645"/>
      <c r="AW16" s="645"/>
      <c r="AX16" s="645"/>
      <c r="AY16" s="645"/>
      <c r="AZ16" s="645"/>
      <c r="BA16" s="645"/>
      <c r="BB16" s="645"/>
      <c r="BC16" s="645"/>
      <c r="BD16" s="645"/>
      <c r="BE16" s="645"/>
      <c r="BF16" s="646"/>
      <c r="BG16" s="647" t="s">
        <v>241</v>
      </c>
      <c r="BH16" s="648"/>
      <c r="BI16" s="648"/>
      <c r="BJ16" s="648"/>
      <c r="BK16" s="648"/>
      <c r="BL16" s="648"/>
      <c r="BM16" s="648"/>
      <c r="BN16" s="649"/>
      <c r="BO16" s="650" t="s">
        <v>245</v>
      </c>
      <c r="BP16" s="650"/>
      <c r="BQ16" s="650"/>
      <c r="BR16" s="650"/>
      <c r="BS16" s="656" t="s">
        <v>245</v>
      </c>
      <c r="BT16" s="648"/>
      <c r="BU16" s="648"/>
      <c r="BV16" s="648"/>
      <c r="BW16" s="648"/>
      <c r="BX16" s="648"/>
      <c r="BY16" s="648"/>
      <c r="BZ16" s="648"/>
      <c r="CA16" s="648"/>
      <c r="CB16" s="657"/>
      <c r="CD16" s="662" t="s">
        <v>267</v>
      </c>
      <c r="CE16" s="663"/>
      <c r="CF16" s="663"/>
      <c r="CG16" s="663"/>
      <c r="CH16" s="663"/>
      <c r="CI16" s="663"/>
      <c r="CJ16" s="663"/>
      <c r="CK16" s="663"/>
      <c r="CL16" s="663"/>
      <c r="CM16" s="663"/>
      <c r="CN16" s="663"/>
      <c r="CO16" s="663"/>
      <c r="CP16" s="663"/>
      <c r="CQ16" s="664"/>
      <c r="CR16" s="647">
        <v>4860</v>
      </c>
      <c r="CS16" s="648"/>
      <c r="CT16" s="648"/>
      <c r="CU16" s="648"/>
      <c r="CV16" s="648"/>
      <c r="CW16" s="648"/>
      <c r="CX16" s="648"/>
      <c r="CY16" s="649"/>
      <c r="CZ16" s="650">
        <v>0.1</v>
      </c>
      <c r="DA16" s="650"/>
      <c r="DB16" s="650"/>
      <c r="DC16" s="650"/>
      <c r="DD16" s="656" t="s">
        <v>245</v>
      </c>
      <c r="DE16" s="648"/>
      <c r="DF16" s="648"/>
      <c r="DG16" s="648"/>
      <c r="DH16" s="648"/>
      <c r="DI16" s="648"/>
      <c r="DJ16" s="648"/>
      <c r="DK16" s="648"/>
      <c r="DL16" s="648"/>
      <c r="DM16" s="648"/>
      <c r="DN16" s="648"/>
      <c r="DO16" s="648"/>
      <c r="DP16" s="649"/>
      <c r="DQ16" s="656">
        <v>1060</v>
      </c>
      <c r="DR16" s="648"/>
      <c r="DS16" s="648"/>
      <c r="DT16" s="648"/>
      <c r="DU16" s="648"/>
      <c r="DV16" s="648"/>
      <c r="DW16" s="648"/>
      <c r="DX16" s="648"/>
      <c r="DY16" s="648"/>
      <c r="DZ16" s="648"/>
      <c r="EA16" s="648"/>
      <c r="EB16" s="648"/>
      <c r="EC16" s="657"/>
    </row>
    <row r="17" spans="2:133" ht="11.25" customHeight="1" x14ac:dyDescent="0.15">
      <c r="B17" s="644" t="s">
        <v>268</v>
      </c>
      <c r="C17" s="645"/>
      <c r="D17" s="645"/>
      <c r="E17" s="645"/>
      <c r="F17" s="645"/>
      <c r="G17" s="645"/>
      <c r="H17" s="645"/>
      <c r="I17" s="645"/>
      <c r="J17" s="645"/>
      <c r="K17" s="645"/>
      <c r="L17" s="645"/>
      <c r="M17" s="645"/>
      <c r="N17" s="645"/>
      <c r="O17" s="645"/>
      <c r="P17" s="645"/>
      <c r="Q17" s="646"/>
      <c r="R17" s="647">
        <v>4614</v>
      </c>
      <c r="S17" s="648"/>
      <c r="T17" s="648"/>
      <c r="U17" s="648"/>
      <c r="V17" s="648"/>
      <c r="W17" s="648"/>
      <c r="X17" s="648"/>
      <c r="Y17" s="649"/>
      <c r="Z17" s="650">
        <v>0.1</v>
      </c>
      <c r="AA17" s="650"/>
      <c r="AB17" s="650"/>
      <c r="AC17" s="650"/>
      <c r="AD17" s="651">
        <v>4614</v>
      </c>
      <c r="AE17" s="651"/>
      <c r="AF17" s="651"/>
      <c r="AG17" s="651"/>
      <c r="AH17" s="651"/>
      <c r="AI17" s="651"/>
      <c r="AJ17" s="651"/>
      <c r="AK17" s="651"/>
      <c r="AL17" s="652">
        <v>0.1</v>
      </c>
      <c r="AM17" s="653"/>
      <c r="AN17" s="653"/>
      <c r="AO17" s="654"/>
      <c r="AP17" s="644" t="s">
        <v>269</v>
      </c>
      <c r="AQ17" s="645"/>
      <c r="AR17" s="645"/>
      <c r="AS17" s="645"/>
      <c r="AT17" s="645"/>
      <c r="AU17" s="645"/>
      <c r="AV17" s="645"/>
      <c r="AW17" s="645"/>
      <c r="AX17" s="645"/>
      <c r="AY17" s="645"/>
      <c r="AZ17" s="645"/>
      <c r="BA17" s="645"/>
      <c r="BB17" s="645"/>
      <c r="BC17" s="645"/>
      <c r="BD17" s="645"/>
      <c r="BE17" s="645"/>
      <c r="BF17" s="646"/>
      <c r="BG17" s="647" t="s">
        <v>245</v>
      </c>
      <c r="BH17" s="648"/>
      <c r="BI17" s="648"/>
      <c r="BJ17" s="648"/>
      <c r="BK17" s="648"/>
      <c r="BL17" s="648"/>
      <c r="BM17" s="648"/>
      <c r="BN17" s="649"/>
      <c r="BO17" s="650" t="s">
        <v>245</v>
      </c>
      <c r="BP17" s="650"/>
      <c r="BQ17" s="650"/>
      <c r="BR17" s="650"/>
      <c r="BS17" s="656" t="s">
        <v>241</v>
      </c>
      <c r="BT17" s="648"/>
      <c r="BU17" s="648"/>
      <c r="BV17" s="648"/>
      <c r="BW17" s="648"/>
      <c r="BX17" s="648"/>
      <c r="BY17" s="648"/>
      <c r="BZ17" s="648"/>
      <c r="CA17" s="648"/>
      <c r="CB17" s="657"/>
      <c r="CD17" s="662" t="s">
        <v>270</v>
      </c>
      <c r="CE17" s="663"/>
      <c r="CF17" s="663"/>
      <c r="CG17" s="663"/>
      <c r="CH17" s="663"/>
      <c r="CI17" s="663"/>
      <c r="CJ17" s="663"/>
      <c r="CK17" s="663"/>
      <c r="CL17" s="663"/>
      <c r="CM17" s="663"/>
      <c r="CN17" s="663"/>
      <c r="CO17" s="663"/>
      <c r="CP17" s="663"/>
      <c r="CQ17" s="664"/>
      <c r="CR17" s="647">
        <v>760411</v>
      </c>
      <c r="CS17" s="648"/>
      <c r="CT17" s="648"/>
      <c r="CU17" s="648"/>
      <c r="CV17" s="648"/>
      <c r="CW17" s="648"/>
      <c r="CX17" s="648"/>
      <c r="CY17" s="649"/>
      <c r="CZ17" s="650">
        <v>10.6</v>
      </c>
      <c r="DA17" s="650"/>
      <c r="DB17" s="650"/>
      <c r="DC17" s="650"/>
      <c r="DD17" s="656" t="s">
        <v>245</v>
      </c>
      <c r="DE17" s="648"/>
      <c r="DF17" s="648"/>
      <c r="DG17" s="648"/>
      <c r="DH17" s="648"/>
      <c r="DI17" s="648"/>
      <c r="DJ17" s="648"/>
      <c r="DK17" s="648"/>
      <c r="DL17" s="648"/>
      <c r="DM17" s="648"/>
      <c r="DN17" s="648"/>
      <c r="DO17" s="648"/>
      <c r="DP17" s="649"/>
      <c r="DQ17" s="656">
        <v>706940</v>
      </c>
      <c r="DR17" s="648"/>
      <c r="DS17" s="648"/>
      <c r="DT17" s="648"/>
      <c r="DU17" s="648"/>
      <c r="DV17" s="648"/>
      <c r="DW17" s="648"/>
      <c r="DX17" s="648"/>
      <c r="DY17" s="648"/>
      <c r="DZ17" s="648"/>
      <c r="EA17" s="648"/>
      <c r="EB17" s="648"/>
      <c r="EC17" s="657"/>
    </row>
    <row r="18" spans="2:133" ht="11.25" customHeight="1" x14ac:dyDescent="0.15">
      <c r="B18" s="644" t="s">
        <v>271</v>
      </c>
      <c r="C18" s="645"/>
      <c r="D18" s="645"/>
      <c r="E18" s="645"/>
      <c r="F18" s="645"/>
      <c r="G18" s="645"/>
      <c r="H18" s="645"/>
      <c r="I18" s="645"/>
      <c r="J18" s="645"/>
      <c r="K18" s="645"/>
      <c r="L18" s="645"/>
      <c r="M18" s="645"/>
      <c r="N18" s="645"/>
      <c r="O18" s="645"/>
      <c r="P18" s="645"/>
      <c r="Q18" s="646"/>
      <c r="R18" s="647">
        <v>5082</v>
      </c>
      <c r="S18" s="648"/>
      <c r="T18" s="648"/>
      <c r="U18" s="648"/>
      <c r="V18" s="648"/>
      <c r="W18" s="648"/>
      <c r="X18" s="648"/>
      <c r="Y18" s="649"/>
      <c r="Z18" s="650">
        <v>0.1</v>
      </c>
      <c r="AA18" s="650"/>
      <c r="AB18" s="650"/>
      <c r="AC18" s="650"/>
      <c r="AD18" s="651">
        <v>5082</v>
      </c>
      <c r="AE18" s="651"/>
      <c r="AF18" s="651"/>
      <c r="AG18" s="651"/>
      <c r="AH18" s="651"/>
      <c r="AI18" s="651"/>
      <c r="AJ18" s="651"/>
      <c r="AK18" s="651"/>
      <c r="AL18" s="652">
        <v>0.1</v>
      </c>
      <c r="AM18" s="653"/>
      <c r="AN18" s="653"/>
      <c r="AO18" s="654"/>
      <c r="AP18" s="644" t="s">
        <v>272</v>
      </c>
      <c r="AQ18" s="645"/>
      <c r="AR18" s="645"/>
      <c r="AS18" s="645"/>
      <c r="AT18" s="645"/>
      <c r="AU18" s="645"/>
      <c r="AV18" s="645"/>
      <c r="AW18" s="645"/>
      <c r="AX18" s="645"/>
      <c r="AY18" s="645"/>
      <c r="AZ18" s="645"/>
      <c r="BA18" s="645"/>
      <c r="BB18" s="645"/>
      <c r="BC18" s="645"/>
      <c r="BD18" s="645"/>
      <c r="BE18" s="645"/>
      <c r="BF18" s="646"/>
      <c r="BG18" s="647" t="s">
        <v>245</v>
      </c>
      <c r="BH18" s="648"/>
      <c r="BI18" s="648"/>
      <c r="BJ18" s="648"/>
      <c r="BK18" s="648"/>
      <c r="BL18" s="648"/>
      <c r="BM18" s="648"/>
      <c r="BN18" s="649"/>
      <c r="BO18" s="650" t="s">
        <v>245</v>
      </c>
      <c r="BP18" s="650"/>
      <c r="BQ18" s="650"/>
      <c r="BR18" s="650"/>
      <c r="BS18" s="656" t="s">
        <v>245</v>
      </c>
      <c r="BT18" s="648"/>
      <c r="BU18" s="648"/>
      <c r="BV18" s="648"/>
      <c r="BW18" s="648"/>
      <c r="BX18" s="648"/>
      <c r="BY18" s="648"/>
      <c r="BZ18" s="648"/>
      <c r="CA18" s="648"/>
      <c r="CB18" s="657"/>
      <c r="CD18" s="662" t="s">
        <v>273</v>
      </c>
      <c r="CE18" s="663"/>
      <c r="CF18" s="663"/>
      <c r="CG18" s="663"/>
      <c r="CH18" s="663"/>
      <c r="CI18" s="663"/>
      <c r="CJ18" s="663"/>
      <c r="CK18" s="663"/>
      <c r="CL18" s="663"/>
      <c r="CM18" s="663"/>
      <c r="CN18" s="663"/>
      <c r="CO18" s="663"/>
      <c r="CP18" s="663"/>
      <c r="CQ18" s="664"/>
      <c r="CR18" s="647" t="s">
        <v>241</v>
      </c>
      <c r="CS18" s="648"/>
      <c r="CT18" s="648"/>
      <c r="CU18" s="648"/>
      <c r="CV18" s="648"/>
      <c r="CW18" s="648"/>
      <c r="CX18" s="648"/>
      <c r="CY18" s="649"/>
      <c r="CZ18" s="650" t="s">
        <v>241</v>
      </c>
      <c r="DA18" s="650"/>
      <c r="DB18" s="650"/>
      <c r="DC18" s="650"/>
      <c r="DD18" s="656" t="s">
        <v>241</v>
      </c>
      <c r="DE18" s="648"/>
      <c r="DF18" s="648"/>
      <c r="DG18" s="648"/>
      <c r="DH18" s="648"/>
      <c r="DI18" s="648"/>
      <c r="DJ18" s="648"/>
      <c r="DK18" s="648"/>
      <c r="DL18" s="648"/>
      <c r="DM18" s="648"/>
      <c r="DN18" s="648"/>
      <c r="DO18" s="648"/>
      <c r="DP18" s="649"/>
      <c r="DQ18" s="656" t="s">
        <v>245</v>
      </c>
      <c r="DR18" s="648"/>
      <c r="DS18" s="648"/>
      <c r="DT18" s="648"/>
      <c r="DU18" s="648"/>
      <c r="DV18" s="648"/>
      <c r="DW18" s="648"/>
      <c r="DX18" s="648"/>
      <c r="DY18" s="648"/>
      <c r="DZ18" s="648"/>
      <c r="EA18" s="648"/>
      <c r="EB18" s="648"/>
      <c r="EC18" s="657"/>
    </row>
    <row r="19" spans="2:133" ht="11.25" customHeight="1" x14ac:dyDescent="0.15">
      <c r="B19" s="644" t="s">
        <v>274</v>
      </c>
      <c r="C19" s="645"/>
      <c r="D19" s="645"/>
      <c r="E19" s="645"/>
      <c r="F19" s="645"/>
      <c r="G19" s="645"/>
      <c r="H19" s="645"/>
      <c r="I19" s="645"/>
      <c r="J19" s="645"/>
      <c r="K19" s="645"/>
      <c r="L19" s="645"/>
      <c r="M19" s="645"/>
      <c r="N19" s="645"/>
      <c r="O19" s="645"/>
      <c r="P19" s="645"/>
      <c r="Q19" s="646"/>
      <c r="R19" s="647">
        <v>2639</v>
      </c>
      <c r="S19" s="648"/>
      <c r="T19" s="648"/>
      <c r="U19" s="648"/>
      <c r="V19" s="648"/>
      <c r="W19" s="648"/>
      <c r="X19" s="648"/>
      <c r="Y19" s="649"/>
      <c r="Z19" s="650">
        <v>0</v>
      </c>
      <c r="AA19" s="650"/>
      <c r="AB19" s="650"/>
      <c r="AC19" s="650"/>
      <c r="AD19" s="651">
        <v>2639</v>
      </c>
      <c r="AE19" s="651"/>
      <c r="AF19" s="651"/>
      <c r="AG19" s="651"/>
      <c r="AH19" s="651"/>
      <c r="AI19" s="651"/>
      <c r="AJ19" s="651"/>
      <c r="AK19" s="651"/>
      <c r="AL19" s="652">
        <v>0.1</v>
      </c>
      <c r="AM19" s="653"/>
      <c r="AN19" s="653"/>
      <c r="AO19" s="654"/>
      <c r="AP19" s="644" t="s">
        <v>275</v>
      </c>
      <c r="AQ19" s="645"/>
      <c r="AR19" s="645"/>
      <c r="AS19" s="645"/>
      <c r="AT19" s="645"/>
      <c r="AU19" s="645"/>
      <c r="AV19" s="645"/>
      <c r="AW19" s="645"/>
      <c r="AX19" s="645"/>
      <c r="AY19" s="645"/>
      <c r="AZ19" s="645"/>
      <c r="BA19" s="645"/>
      <c r="BB19" s="645"/>
      <c r="BC19" s="645"/>
      <c r="BD19" s="645"/>
      <c r="BE19" s="645"/>
      <c r="BF19" s="646"/>
      <c r="BG19" s="647">
        <v>11494</v>
      </c>
      <c r="BH19" s="648"/>
      <c r="BI19" s="648"/>
      <c r="BJ19" s="648"/>
      <c r="BK19" s="648"/>
      <c r="BL19" s="648"/>
      <c r="BM19" s="648"/>
      <c r="BN19" s="649"/>
      <c r="BO19" s="650">
        <v>1.6</v>
      </c>
      <c r="BP19" s="650"/>
      <c r="BQ19" s="650"/>
      <c r="BR19" s="650"/>
      <c r="BS19" s="656" t="s">
        <v>245</v>
      </c>
      <c r="BT19" s="648"/>
      <c r="BU19" s="648"/>
      <c r="BV19" s="648"/>
      <c r="BW19" s="648"/>
      <c r="BX19" s="648"/>
      <c r="BY19" s="648"/>
      <c r="BZ19" s="648"/>
      <c r="CA19" s="648"/>
      <c r="CB19" s="657"/>
      <c r="CD19" s="662" t="s">
        <v>276</v>
      </c>
      <c r="CE19" s="663"/>
      <c r="CF19" s="663"/>
      <c r="CG19" s="663"/>
      <c r="CH19" s="663"/>
      <c r="CI19" s="663"/>
      <c r="CJ19" s="663"/>
      <c r="CK19" s="663"/>
      <c r="CL19" s="663"/>
      <c r="CM19" s="663"/>
      <c r="CN19" s="663"/>
      <c r="CO19" s="663"/>
      <c r="CP19" s="663"/>
      <c r="CQ19" s="664"/>
      <c r="CR19" s="647" t="s">
        <v>245</v>
      </c>
      <c r="CS19" s="648"/>
      <c r="CT19" s="648"/>
      <c r="CU19" s="648"/>
      <c r="CV19" s="648"/>
      <c r="CW19" s="648"/>
      <c r="CX19" s="648"/>
      <c r="CY19" s="649"/>
      <c r="CZ19" s="650" t="s">
        <v>245</v>
      </c>
      <c r="DA19" s="650"/>
      <c r="DB19" s="650"/>
      <c r="DC19" s="650"/>
      <c r="DD19" s="656" t="s">
        <v>245</v>
      </c>
      <c r="DE19" s="648"/>
      <c r="DF19" s="648"/>
      <c r="DG19" s="648"/>
      <c r="DH19" s="648"/>
      <c r="DI19" s="648"/>
      <c r="DJ19" s="648"/>
      <c r="DK19" s="648"/>
      <c r="DL19" s="648"/>
      <c r="DM19" s="648"/>
      <c r="DN19" s="648"/>
      <c r="DO19" s="648"/>
      <c r="DP19" s="649"/>
      <c r="DQ19" s="656" t="s">
        <v>245</v>
      </c>
      <c r="DR19" s="648"/>
      <c r="DS19" s="648"/>
      <c r="DT19" s="648"/>
      <c r="DU19" s="648"/>
      <c r="DV19" s="648"/>
      <c r="DW19" s="648"/>
      <c r="DX19" s="648"/>
      <c r="DY19" s="648"/>
      <c r="DZ19" s="648"/>
      <c r="EA19" s="648"/>
      <c r="EB19" s="648"/>
      <c r="EC19" s="657"/>
    </row>
    <row r="20" spans="2:133" ht="11.25" customHeight="1" x14ac:dyDescent="0.15">
      <c r="B20" s="644" t="s">
        <v>277</v>
      </c>
      <c r="C20" s="645"/>
      <c r="D20" s="645"/>
      <c r="E20" s="645"/>
      <c r="F20" s="645"/>
      <c r="G20" s="645"/>
      <c r="H20" s="645"/>
      <c r="I20" s="645"/>
      <c r="J20" s="645"/>
      <c r="K20" s="645"/>
      <c r="L20" s="645"/>
      <c r="M20" s="645"/>
      <c r="N20" s="645"/>
      <c r="O20" s="645"/>
      <c r="P20" s="645"/>
      <c r="Q20" s="646"/>
      <c r="R20" s="647">
        <v>2021</v>
      </c>
      <c r="S20" s="648"/>
      <c r="T20" s="648"/>
      <c r="U20" s="648"/>
      <c r="V20" s="648"/>
      <c r="W20" s="648"/>
      <c r="X20" s="648"/>
      <c r="Y20" s="649"/>
      <c r="Z20" s="650">
        <v>0</v>
      </c>
      <c r="AA20" s="650"/>
      <c r="AB20" s="650"/>
      <c r="AC20" s="650"/>
      <c r="AD20" s="651">
        <v>2021</v>
      </c>
      <c r="AE20" s="651"/>
      <c r="AF20" s="651"/>
      <c r="AG20" s="651"/>
      <c r="AH20" s="651"/>
      <c r="AI20" s="651"/>
      <c r="AJ20" s="651"/>
      <c r="AK20" s="651"/>
      <c r="AL20" s="652">
        <v>0.1</v>
      </c>
      <c r="AM20" s="653"/>
      <c r="AN20" s="653"/>
      <c r="AO20" s="654"/>
      <c r="AP20" s="644" t="s">
        <v>278</v>
      </c>
      <c r="AQ20" s="645"/>
      <c r="AR20" s="645"/>
      <c r="AS20" s="645"/>
      <c r="AT20" s="645"/>
      <c r="AU20" s="645"/>
      <c r="AV20" s="645"/>
      <c r="AW20" s="645"/>
      <c r="AX20" s="645"/>
      <c r="AY20" s="645"/>
      <c r="AZ20" s="645"/>
      <c r="BA20" s="645"/>
      <c r="BB20" s="645"/>
      <c r="BC20" s="645"/>
      <c r="BD20" s="645"/>
      <c r="BE20" s="645"/>
      <c r="BF20" s="646"/>
      <c r="BG20" s="647">
        <v>11494</v>
      </c>
      <c r="BH20" s="648"/>
      <c r="BI20" s="648"/>
      <c r="BJ20" s="648"/>
      <c r="BK20" s="648"/>
      <c r="BL20" s="648"/>
      <c r="BM20" s="648"/>
      <c r="BN20" s="649"/>
      <c r="BO20" s="650">
        <v>1.6</v>
      </c>
      <c r="BP20" s="650"/>
      <c r="BQ20" s="650"/>
      <c r="BR20" s="650"/>
      <c r="BS20" s="656" t="s">
        <v>245</v>
      </c>
      <c r="BT20" s="648"/>
      <c r="BU20" s="648"/>
      <c r="BV20" s="648"/>
      <c r="BW20" s="648"/>
      <c r="BX20" s="648"/>
      <c r="BY20" s="648"/>
      <c r="BZ20" s="648"/>
      <c r="CA20" s="648"/>
      <c r="CB20" s="657"/>
      <c r="CD20" s="662" t="s">
        <v>279</v>
      </c>
      <c r="CE20" s="663"/>
      <c r="CF20" s="663"/>
      <c r="CG20" s="663"/>
      <c r="CH20" s="663"/>
      <c r="CI20" s="663"/>
      <c r="CJ20" s="663"/>
      <c r="CK20" s="663"/>
      <c r="CL20" s="663"/>
      <c r="CM20" s="663"/>
      <c r="CN20" s="663"/>
      <c r="CO20" s="663"/>
      <c r="CP20" s="663"/>
      <c r="CQ20" s="664"/>
      <c r="CR20" s="647">
        <v>7169676</v>
      </c>
      <c r="CS20" s="648"/>
      <c r="CT20" s="648"/>
      <c r="CU20" s="648"/>
      <c r="CV20" s="648"/>
      <c r="CW20" s="648"/>
      <c r="CX20" s="648"/>
      <c r="CY20" s="649"/>
      <c r="CZ20" s="650">
        <v>100</v>
      </c>
      <c r="DA20" s="650"/>
      <c r="DB20" s="650"/>
      <c r="DC20" s="650"/>
      <c r="DD20" s="656">
        <v>1524537</v>
      </c>
      <c r="DE20" s="648"/>
      <c r="DF20" s="648"/>
      <c r="DG20" s="648"/>
      <c r="DH20" s="648"/>
      <c r="DI20" s="648"/>
      <c r="DJ20" s="648"/>
      <c r="DK20" s="648"/>
      <c r="DL20" s="648"/>
      <c r="DM20" s="648"/>
      <c r="DN20" s="648"/>
      <c r="DO20" s="648"/>
      <c r="DP20" s="649"/>
      <c r="DQ20" s="656">
        <v>4187728</v>
      </c>
      <c r="DR20" s="648"/>
      <c r="DS20" s="648"/>
      <c r="DT20" s="648"/>
      <c r="DU20" s="648"/>
      <c r="DV20" s="648"/>
      <c r="DW20" s="648"/>
      <c r="DX20" s="648"/>
      <c r="DY20" s="648"/>
      <c r="DZ20" s="648"/>
      <c r="EA20" s="648"/>
      <c r="EB20" s="648"/>
      <c r="EC20" s="657"/>
    </row>
    <row r="21" spans="2:133" ht="11.25" customHeight="1" x14ac:dyDescent="0.15">
      <c r="B21" s="644" t="s">
        <v>280</v>
      </c>
      <c r="C21" s="645"/>
      <c r="D21" s="645"/>
      <c r="E21" s="645"/>
      <c r="F21" s="645"/>
      <c r="G21" s="645"/>
      <c r="H21" s="645"/>
      <c r="I21" s="645"/>
      <c r="J21" s="645"/>
      <c r="K21" s="645"/>
      <c r="L21" s="645"/>
      <c r="M21" s="645"/>
      <c r="N21" s="645"/>
      <c r="O21" s="645"/>
      <c r="P21" s="645"/>
      <c r="Q21" s="646"/>
      <c r="R21" s="647">
        <v>422</v>
      </c>
      <c r="S21" s="648"/>
      <c r="T21" s="648"/>
      <c r="U21" s="648"/>
      <c r="V21" s="648"/>
      <c r="W21" s="648"/>
      <c r="X21" s="648"/>
      <c r="Y21" s="649"/>
      <c r="Z21" s="650">
        <v>0</v>
      </c>
      <c r="AA21" s="650"/>
      <c r="AB21" s="650"/>
      <c r="AC21" s="650"/>
      <c r="AD21" s="651">
        <v>422</v>
      </c>
      <c r="AE21" s="651"/>
      <c r="AF21" s="651"/>
      <c r="AG21" s="651"/>
      <c r="AH21" s="651"/>
      <c r="AI21" s="651"/>
      <c r="AJ21" s="651"/>
      <c r="AK21" s="651"/>
      <c r="AL21" s="652">
        <v>0</v>
      </c>
      <c r="AM21" s="653"/>
      <c r="AN21" s="653"/>
      <c r="AO21" s="654"/>
      <c r="AP21" s="666" t="s">
        <v>281</v>
      </c>
      <c r="AQ21" s="667"/>
      <c r="AR21" s="667"/>
      <c r="AS21" s="667"/>
      <c r="AT21" s="667"/>
      <c r="AU21" s="667"/>
      <c r="AV21" s="667"/>
      <c r="AW21" s="667"/>
      <c r="AX21" s="667"/>
      <c r="AY21" s="667"/>
      <c r="AZ21" s="667"/>
      <c r="BA21" s="667"/>
      <c r="BB21" s="667"/>
      <c r="BC21" s="667"/>
      <c r="BD21" s="667"/>
      <c r="BE21" s="667"/>
      <c r="BF21" s="668"/>
      <c r="BG21" s="647">
        <v>11494</v>
      </c>
      <c r="BH21" s="648"/>
      <c r="BI21" s="648"/>
      <c r="BJ21" s="648"/>
      <c r="BK21" s="648"/>
      <c r="BL21" s="648"/>
      <c r="BM21" s="648"/>
      <c r="BN21" s="649"/>
      <c r="BO21" s="650">
        <v>1.6</v>
      </c>
      <c r="BP21" s="650"/>
      <c r="BQ21" s="650"/>
      <c r="BR21" s="650"/>
      <c r="BS21" s="656" t="s">
        <v>245</v>
      </c>
      <c r="BT21" s="648"/>
      <c r="BU21" s="648"/>
      <c r="BV21" s="648"/>
      <c r="BW21" s="648"/>
      <c r="BX21" s="648"/>
      <c r="BY21" s="648"/>
      <c r="BZ21" s="648"/>
      <c r="CA21" s="648"/>
      <c r="CB21" s="657"/>
      <c r="CD21" s="672"/>
      <c r="CE21" s="673"/>
      <c r="CF21" s="673"/>
      <c r="CG21" s="673"/>
      <c r="CH21" s="673"/>
      <c r="CI21" s="673"/>
      <c r="CJ21" s="673"/>
      <c r="CK21" s="673"/>
      <c r="CL21" s="673"/>
      <c r="CM21" s="673"/>
      <c r="CN21" s="673"/>
      <c r="CO21" s="673"/>
      <c r="CP21" s="673"/>
      <c r="CQ21" s="674"/>
      <c r="CR21" s="675"/>
      <c r="CS21" s="670"/>
      <c r="CT21" s="670"/>
      <c r="CU21" s="670"/>
      <c r="CV21" s="670"/>
      <c r="CW21" s="670"/>
      <c r="CX21" s="670"/>
      <c r="CY21" s="676"/>
      <c r="CZ21" s="677"/>
      <c r="DA21" s="677"/>
      <c r="DB21" s="677"/>
      <c r="DC21" s="677"/>
      <c r="DD21" s="669"/>
      <c r="DE21" s="670"/>
      <c r="DF21" s="670"/>
      <c r="DG21" s="670"/>
      <c r="DH21" s="670"/>
      <c r="DI21" s="670"/>
      <c r="DJ21" s="670"/>
      <c r="DK21" s="670"/>
      <c r="DL21" s="670"/>
      <c r="DM21" s="670"/>
      <c r="DN21" s="670"/>
      <c r="DO21" s="670"/>
      <c r="DP21" s="676"/>
      <c r="DQ21" s="669"/>
      <c r="DR21" s="670"/>
      <c r="DS21" s="670"/>
      <c r="DT21" s="670"/>
      <c r="DU21" s="670"/>
      <c r="DV21" s="670"/>
      <c r="DW21" s="670"/>
      <c r="DX21" s="670"/>
      <c r="DY21" s="670"/>
      <c r="DZ21" s="670"/>
      <c r="EA21" s="670"/>
      <c r="EB21" s="670"/>
      <c r="EC21" s="671"/>
    </row>
    <row r="22" spans="2:133" ht="11.25" customHeight="1" x14ac:dyDescent="0.15">
      <c r="B22" s="644" t="s">
        <v>282</v>
      </c>
      <c r="C22" s="645"/>
      <c r="D22" s="645"/>
      <c r="E22" s="645"/>
      <c r="F22" s="645"/>
      <c r="G22" s="645"/>
      <c r="H22" s="645"/>
      <c r="I22" s="645"/>
      <c r="J22" s="645"/>
      <c r="K22" s="645"/>
      <c r="L22" s="645"/>
      <c r="M22" s="645"/>
      <c r="N22" s="645"/>
      <c r="O22" s="645"/>
      <c r="P22" s="645"/>
      <c r="Q22" s="646"/>
      <c r="R22" s="647">
        <v>2669871</v>
      </c>
      <c r="S22" s="648"/>
      <c r="T22" s="648"/>
      <c r="U22" s="648"/>
      <c r="V22" s="648"/>
      <c r="W22" s="648"/>
      <c r="X22" s="648"/>
      <c r="Y22" s="649"/>
      <c r="Z22" s="650">
        <v>36.799999999999997</v>
      </c>
      <c r="AA22" s="650"/>
      <c r="AB22" s="650"/>
      <c r="AC22" s="650"/>
      <c r="AD22" s="651">
        <v>2449174</v>
      </c>
      <c r="AE22" s="651"/>
      <c r="AF22" s="651"/>
      <c r="AG22" s="651"/>
      <c r="AH22" s="651"/>
      <c r="AI22" s="651"/>
      <c r="AJ22" s="651"/>
      <c r="AK22" s="651"/>
      <c r="AL22" s="652">
        <v>71.900000000000006</v>
      </c>
      <c r="AM22" s="653"/>
      <c r="AN22" s="653"/>
      <c r="AO22" s="654"/>
      <c r="AP22" s="666" t="s">
        <v>283</v>
      </c>
      <c r="AQ22" s="667"/>
      <c r="AR22" s="667"/>
      <c r="AS22" s="667"/>
      <c r="AT22" s="667"/>
      <c r="AU22" s="667"/>
      <c r="AV22" s="667"/>
      <c r="AW22" s="667"/>
      <c r="AX22" s="667"/>
      <c r="AY22" s="667"/>
      <c r="AZ22" s="667"/>
      <c r="BA22" s="667"/>
      <c r="BB22" s="667"/>
      <c r="BC22" s="667"/>
      <c r="BD22" s="667"/>
      <c r="BE22" s="667"/>
      <c r="BF22" s="668"/>
      <c r="BG22" s="647" t="s">
        <v>245</v>
      </c>
      <c r="BH22" s="648"/>
      <c r="BI22" s="648"/>
      <c r="BJ22" s="648"/>
      <c r="BK22" s="648"/>
      <c r="BL22" s="648"/>
      <c r="BM22" s="648"/>
      <c r="BN22" s="649"/>
      <c r="BO22" s="650" t="s">
        <v>241</v>
      </c>
      <c r="BP22" s="650"/>
      <c r="BQ22" s="650"/>
      <c r="BR22" s="650"/>
      <c r="BS22" s="656" t="s">
        <v>241</v>
      </c>
      <c r="BT22" s="648"/>
      <c r="BU22" s="648"/>
      <c r="BV22" s="648"/>
      <c r="BW22" s="648"/>
      <c r="BX22" s="648"/>
      <c r="BY22" s="648"/>
      <c r="BZ22" s="648"/>
      <c r="CA22" s="648"/>
      <c r="CB22" s="657"/>
      <c r="CD22" s="629" t="s">
        <v>284</v>
      </c>
      <c r="CE22" s="630"/>
      <c r="CF22" s="630"/>
      <c r="CG22" s="630"/>
      <c r="CH22" s="630"/>
      <c r="CI22" s="630"/>
      <c r="CJ22" s="630"/>
      <c r="CK22" s="630"/>
      <c r="CL22" s="630"/>
      <c r="CM22" s="630"/>
      <c r="CN22" s="630"/>
      <c r="CO22" s="630"/>
      <c r="CP22" s="630"/>
      <c r="CQ22" s="630"/>
      <c r="CR22" s="630"/>
      <c r="CS22" s="630"/>
      <c r="CT22" s="630"/>
      <c r="CU22" s="630"/>
      <c r="CV22" s="630"/>
      <c r="CW22" s="630"/>
      <c r="CX22" s="630"/>
      <c r="CY22" s="630"/>
      <c r="CZ22" s="630"/>
      <c r="DA22" s="630"/>
      <c r="DB22" s="630"/>
      <c r="DC22" s="630"/>
      <c r="DD22" s="630"/>
      <c r="DE22" s="630"/>
      <c r="DF22" s="630"/>
      <c r="DG22" s="630"/>
      <c r="DH22" s="630"/>
      <c r="DI22" s="630"/>
      <c r="DJ22" s="630"/>
      <c r="DK22" s="630"/>
      <c r="DL22" s="630"/>
      <c r="DM22" s="630"/>
      <c r="DN22" s="630"/>
      <c r="DO22" s="630"/>
      <c r="DP22" s="630"/>
      <c r="DQ22" s="630"/>
      <c r="DR22" s="630"/>
      <c r="DS22" s="630"/>
      <c r="DT22" s="630"/>
      <c r="DU22" s="630"/>
      <c r="DV22" s="630"/>
      <c r="DW22" s="630"/>
      <c r="DX22" s="630"/>
      <c r="DY22" s="630"/>
      <c r="DZ22" s="630"/>
      <c r="EA22" s="630"/>
      <c r="EB22" s="630"/>
      <c r="EC22" s="631"/>
    </row>
    <row r="23" spans="2:133" ht="11.25" customHeight="1" x14ac:dyDescent="0.15">
      <c r="B23" s="644" t="s">
        <v>285</v>
      </c>
      <c r="C23" s="645"/>
      <c r="D23" s="645"/>
      <c r="E23" s="645"/>
      <c r="F23" s="645"/>
      <c r="G23" s="645"/>
      <c r="H23" s="645"/>
      <c r="I23" s="645"/>
      <c r="J23" s="645"/>
      <c r="K23" s="645"/>
      <c r="L23" s="645"/>
      <c r="M23" s="645"/>
      <c r="N23" s="645"/>
      <c r="O23" s="645"/>
      <c r="P23" s="645"/>
      <c r="Q23" s="646"/>
      <c r="R23" s="647">
        <v>2449174</v>
      </c>
      <c r="S23" s="648"/>
      <c r="T23" s="648"/>
      <c r="U23" s="648"/>
      <c r="V23" s="648"/>
      <c r="W23" s="648"/>
      <c r="X23" s="648"/>
      <c r="Y23" s="649"/>
      <c r="Z23" s="650">
        <v>33.700000000000003</v>
      </c>
      <c r="AA23" s="650"/>
      <c r="AB23" s="650"/>
      <c r="AC23" s="650"/>
      <c r="AD23" s="651">
        <v>2449174</v>
      </c>
      <c r="AE23" s="651"/>
      <c r="AF23" s="651"/>
      <c r="AG23" s="651"/>
      <c r="AH23" s="651"/>
      <c r="AI23" s="651"/>
      <c r="AJ23" s="651"/>
      <c r="AK23" s="651"/>
      <c r="AL23" s="652">
        <v>71.900000000000006</v>
      </c>
      <c r="AM23" s="653"/>
      <c r="AN23" s="653"/>
      <c r="AO23" s="654"/>
      <c r="AP23" s="666" t="s">
        <v>286</v>
      </c>
      <c r="AQ23" s="667"/>
      <c r="AR23" s="667"/>
      <c r="AS23" s="667"/>
      <c r="AT23" s="667"/>
      <c r="AU23" s="667"/>
      <c r="AV23" s="667"/>
      <c r="AW23" s="667"/>
      <c r="AX23" s="667"/>
      <c r="AY23" s="667"/>
      <c r="AZ23" s="667"/>
      <c r="BA23" s="667"/>
      <c r="BB23" s="667"/>
      <c r="BC23" s="667"/>
      <c r="BD23" s="667"/>
      <c r="BE23" s="667"/>
      <c r="BF23" s="668"/>
      <c r="BG23" s="647" t="s">
        <v>245</v>
      </c>
      <c r="BH23" s="648"/>
      <c r="BI23" s="648"/>
      <c r="BJ23" s="648"/>
      <c r="BK23" s="648"/>
      <c r="BL23" s="648"/>
      <c r="BM23" s="648"/>
      <c r="BN23" s="649"/>
      <c r="BO23" s="650" t="s">
        <v>241</v>
      </c>
      <c r="BP23" s="650"/>
      <c r="BQ23" s="650"/>
      <c r="BR23" s="650"/>
      <c r="BS23" s="656" t="s">
        <v>245</v>
      </c>
      <c r="BT23" s="648"/>
      <c r="BU23" s="648"/>
      <c r="BV23" s="648"/>
      <c r="BW23" s="648"/>
      <c r="BX23" s="648"/>
      <c r="BY23" s="648"/>
      <c r="BZ23" s="648"/>
      <c r="CA23" s="648"/>
      <c r="CB23" s="657"/>
      <c r="CD23" s="629" t="s">
        <v>224</v>
      </c>
      <c r="CE23" s="630"/>
      <c r="CF23" s="630"/>
      <c r="CG23" s="630"/>
      <c r="CH23" s="630"/>
      <c r="CI23" s="630"/>
      <c r="CJ23" s="630"/>
      <c r="CK23" s="630"/>
      <c r="CL23" s="630"/>
      <c r="CM23" s="630"/>
      <c r="CN23" s="630"/>
      <c r="CO23" s="630"/>
      <c r="CP23" s="630"/>
      <c r="CQ23" s="631"/>
      <c r="CR23" s="629" t="s">
        <v>287</v>
      </c>
      <c r="CS23" s="630"/>
      <c r="CT23" s="630"/>
      <c r="CU23" s="630"/>
      <c r="CV23" s="630"/>
      <c r="CW23" s="630"/>
      <c r="CX23" s="630"/>
      <c r="CY23" s="631"/>
      <c r="CZ23" s="629" t="s">
        <v>288</v>
      </c>
      <c r="DA23" s="630"/>
      <c r="DB23" s="630"/>
      <c r="DC23" s="631"/>
      <c r="DD23" s="629" t="s">
        <v>289</v>
      </c>
      <c r="DE23" s="630"/>
      <c r="DF23" s="630"/>
      <c r="DG23" s="630"/>
      <c r="DH23" s="630"/>
      <c r="DI23" s="630"/>
      <c r="DJ23" s="630"/>
      <c r="DK23" s="631"/>
      <c r="DL23" s="678" t="s">
        <v>290</v>
      </c>
      <c r="DM23" s="679"/>
      <c r="DN23" s="679"/>
      <c r="DO23" s="679"/>
      <c r="DP23" s="679"/>
      <c r="DQ23" s="679"/>
      <c r="DR23" s="679"/>
      <c r="DS23" s="679"/>
      <c r="DT23" s="679"/>
      <c r="DU23" s="679"/>
      <c r="DV23" s="680"/>
      <c r="DW23" s="629" t="s">
        <v>291</v>
      </c>
      <c r="DX23" s="630"/>
      <c r="DY23" s="630"/>
      <c r="DZ23" s="630"/>
      <c r="EA23" s="630"/>
      <c r="EB23" s="630"/>
      <c r="EC23" s="631"/>
    </row>
    <row r="24" spans="2:133" ht="11.25" customHeight="1" x14ac:dyDescent="0.15">
      <c r="B24" s="644" t="s">
        <v>292</v>
      </c>
      <c r="C24" s="645"/>
      <c r="D24" s="645"/>
      <c r="E24" s="645"/>
      <c r="F24" s="645"/>
      <c r="G24" s="645"/>
      <c r="H24" s="645"/>
      <c r="I24" s="645"/>
      <c r="J24" s="645"/>
      <c r="K24" s="645"/>
      <c r="L24" s="645"/>
      <c r="M24" s="645"/>
      <c r="N24" s="645"/>
      <c r="O24" s="645"/>
      <c r="P24" s="645"/>
      <c r="Q24" s="646"/>
      <c r="R24" s="647">
        <v>220697</v>
      </c>
      <c r="S24" s="648"/>
      <c r="T24" s="648"/>
      <c r="U24" s="648"/>
      <c r="V24" s="648"/>
      <c r="W24" s="648"/>
      <c r="X24" s="648"/>
      <c r="Y24" s="649"/>
      <c r="Z24" s="650">
        <v>3</v>
      </c>
      <c r="AA24" s="650"/>
      <c r="AB24" s="650"/>
      <c r="AC24" s="650"/>
      <c r="AD24" s="651" t="s">
        <v>245</v>
      </c>
      <c r="AE24" s="651"/>
      <c r="AF24" s="651"/>
      <c r="AG24" s="651"/>
      <c r="AH24" s="651"/>
      <c r="AI24" s="651"/>
      <c r="AJ24" s="651"/>
      <c r="AK24" s="651"/>
      <c r="AL24" s="652" t="s">
        <v>241</v>
      </c>
      <c r="AM24" s="653"/>
      <c r="AN24" s="653"/>
      <c r="AO24" s="654"/>
      <c r="AP24" s="666" t="s">
        <v>293</v>
      </c>
      <c r="AQ24" s="667"/>
      <c r="AR24" s="667"/>
      <c r="AS24" s="667"/>
      <c r="AT24" s="667"/>
      <c r="AU24" s="667"/>
      <c r="AV24" s="667"/>
      <c r="AW24" s="667"/>
      <c r="AX24" s="667"/>
      <c r="AY24" s="667"/>
      <c r="AZ24" s="667"/>
      <c r="BA24" s="667"/>
      <c r="BB24" s="667"/>
      <c r="BC24" s="667"/>
      <c r="BD24" s="667"/>
      <c r="BE24" s="667"/>
      <c r="BF24" s="668"/>
      <c r="BG24" s="647" t="s">
        <v>241</v>
      </c>
      <c r="BH24" s="648"/>
      <c r="BI24" s="648"/>
      <c r="BJ24" s="648"/>
      <c r="BK24" s="648"/>
      <c r="BL24" s="648"/>
      <c r="BM24" s="648"/>
      <c r="BN24" s="649"/>
      <c r="BO24" s="650" t="s">
        <v>241</v>
      </c>
      <c r="BP24" s="650"/>
      <c r="BQ24" s="650"/>
      <c r="BR24" s="650"/>
      <c r="BS24" s="656" t="s">
        <v>241</v>
      </c>
      <c r="BT24" s="648"/>
      <c r="BU24" s="648"/>
      <c r="BV24" s="648"/>
      <c r="BW24" s="648"/>
      <c r="BX24" s="648"/>
      <c r="BY24" s="648"/>
      <c r="BZ24" s="648"/>
      <c r="CA24" s="648"/>
      <c r="CB24" s="657"/>
      <c r="CD24" s="658" t="s">
        <v>294</v>
      </c>
      <c r="CE24" s="659"/>
      <c r="CF24" s="659"/>
      <c r="CG24" s="659"/>
      <c r="CH24" s="659"/>
      <c r="CI24" s="659"/>
      <c r="CJ24" s="659"/>
      <c r="CK24" s="659"/>
      <c r="CL24" s="659"/>
      <c r="CM24" s="659"/>
      <c r="CN24" s="659"/>
      <c r="CO24" s="659"/>
      <c r="CP24" s="659"/>
      <c r="CQ24" s="660"/>
      <c r="CR24" s="636">
        <v>2311799</v>
      </c>
      <c r="CS24" s="637"/>
      <c r="CT24" s="637"/>
      <c r="CU24" s="637"/>
      <c r="CV24" s="637"/>
      <c r="CW24" s="637"/>
      <c r="CX24" s="637"/>
      <c r="CY24" s="638"/>
      <c r="CZ24" s="641">
        <v>32.200000000000003</v>
      </c>
      <c r="DA24" s="642"/>
      <c r="DB24" s="642"/>
      <c r="DC24" s="661"/>
      <c r="DD24" s="681">
        <v>1871890</v>
      </c>
      <c r="DE24" s="637"/>
      <c r="DF24" s="637"/>
      <c r="DG24" s="637"/>
      <c r="DH24" s="637"/>
      <c r="DI24" s="637"/>
      <c r="DJ24" s="637"/>
      <c r="DK24" s="638"/>
      <c r="DL24" s="681">
        <v>1854675</v>
      </c>
      <c r="DM24" s="637"/>
      <c r="DN24" s="637"/>
      <c r="DO24" s="637"/>
      <c r="DP24" s="637"/>
      <c r="DQ24" s="637"/>
      <c r="DR24" s="637"/>
      <c r="DS24" s="637"/>
      <c r="DT24" s="637"/>
      <c r="DU24" s="637"/>
      <c r="DV24" s="638"/>
      <c r="DW24" s="641">
        <v>53</v>
      </c>
      <c r="DX24" s="642"/>
      <c r="DY24" s="642"/>
      <c r="DZ24" s="642"/>
      <c r="EA24" s="642"/>
      <c r="EB24" s="642"/>
      <c r="EC24" s="643"/>
    </row>
    <row r="25" spans="2:133" ht="11.25" customHeight="1" x14ac:dyDescent="0.15">
      <c r="B25" s="644" t="s">
        <v>295</v>
      </c>
      <c r="C25" s="645"/>
      <c r="D25" s="645"/>
      <c r="E25" s="645"/>
      <c r="F25" s="645"/>
      <c r="G25" s="645"/>
      <c r="H25" s="645"/>
      <c r="I25" s="645"/>
      <c r="J25" s="645"/>
      <c r="K25" s="645"/>
      <c r="L25" s="645"/>
      <c r="M25" s="645"/>
      <c r="N25" s="645"/>
      <c r="O25" s="645"/>
      <c r="P25" s="645"/>
      <c r="Q25" s="646"/>
      <c r="R25" s="647" t="s">
        <v>245</v>
      </c>
      <c r="S25" s="648"/>
      <c r="T25" s="648"/>
      <c r="U25" s="648"/>
      <c r="V25" s="648"/>
      <c r="W25" s="648"/>
      <c r="X25" s="648"/>
      <c r="Y25" s="649"/>
      <c r="Z25" s="650" t="s">
        <v>245</v>
      </c>
      <c r="AA25" s="650"/>
      <c r="AB25" s="650"/>
      <c r="AC25" s="650"/>
      <c r="AD25" s="651" t="s">
        <v>245</v>
      </c>
      <c r="AE25" s="651"/>
      <c r="AF25" s="651"/>
      <c r="AG25" s="651"/>
      <c r="AH25" s="651"/>
      <c r="AI25" s="651"/>
      <c r="AJ25" s="651"/>
      <c r="AK25" s="651"/>
      <c r="AL25" s="652" t="s">
        <v>241</v>
      </c>
      <c r="AM25" s="653"/>
      <c r="AN25" s="653"/>
      <c r="AO25" s="654"/>
      <c r="AP25" s="666" t="s">
        <v>296</v>
      </c>
      <c r="AQ25" s="667"/>
      <c r="AR25" s="667"/>
      <c r="AS25" s="667"/>
      <c r="AT25" s="667"/>
      <c r="AU25" s="667"/>
      <c r="AV25" s="667"/>
      <c r="AW25" s="667"/>
      <c r="AX25" s="667"/>
      <c r="AY25" s="667"/>
      <c r="AZ25" s="667"/>
      <c r="BA25" s="667"/>
      <c r="BB25" s="667"/>
      <c r="BC25" s="667"/>
      <c r="BD25" s="667"/>
      <c r="BE25" s="667"/>
      <c r="BF25" s="668"/>
      <c r="BG25" s="647" t="s">
        <v>241</v>
      </c>
      <c r="BH25" s="648"/>
      <c r="BI25" s="648"/>
      <c r="BJ25" s="648"/>
      <c r="BK25" s="648"/>
      <c r="BL25" s="648"/>
      <c r="BM25" s="648"/>
      <c r="BN25" s="649"/>
      <c r="BO25" s="650" t="s">
        <v>245</v>
      </c>
      <c r="BP25" s="650"/>
      <c r="BQ25" s="650"/>
      <c r="BR25" s="650"/>
      <c r="BS25" s="656" t="s">
        <v>241</v>
      </c>
      <c r="BT25" s="648"/>
      <c r="BU25" s="648"/>
      <c r="BV25" s="648"/>
      <c r="BW25" s="648"/>
      <c r="BX25" s="648"/>
      <c r="BY25" s="648"/>
      <c r="BZ25" s="648"/>
      <c r="CA25" s="648"/>
      <c r="CB25" s="657"/>
      <c r="CD25" s="662" t="s">
        <v>297</v>
      </c>
      <c r="CE25" s="663"/>
      <c r="CF25" s="663"/>
      <c r="CG25" s="663"/>
      <c r="CH25" s="663"/>
      <c r="CI25" s="663"/>
      <c r="CJ25" s="663"/>
      <c r="CK25" s="663"/>
      <c r="CL25" s="663"/>
      <c r="CM25" s="663"/>
      <c r="CN25" s="663"/>
      <c r="CO25" s="663"/>
      <c r="CP25" s="663"/>
      <c r="CQ25" s="664"/>
      <c r="CR25" s="647">
        <v>1164578</v>
      </c>
      <c r="CS25" s="684"/>
      <c r="CT25" s="684"/>
      <c r="CU25" s="684"/>
      <c r="CV25" s="684"/>
      <c r="CW25" s="684"/>
      <c r="CX25" s="684"/>
      <c r="CY25" s="685"/>
      <c r="CZ25" s="652">
        <v>16.2</v>
      </c>
      <c r="DA25" s="682"/>
      <c r="DB25" s="682"/>
      <c r="DC25" s="686"/>
      <c r="DD25" s="656">
        <v>1059324</v>
      </c>
      <c r="DE25" s="684"/>
      <c r="DF25" s="684"/>
      <c r="DG25" s="684"/>
      <c r="DH25" s="684"/>
      <c r="DI25" s="684"/>
      <c r="DJ25" s="684"/>
      <c r="DK25" s="685"/>
      <c r="DL25" s="656">
        <v>1042455</v>
      </c>
      <c r="DM25" s="684"/>
      <c r="DN25" s="684"/>
      <c r="DO25" s="684"/>
      <c r="DP25" s="684"/>
      <c r="DQ25" s="684"/>
      <c r="DR25" s="684"/>
      <c r="DS25" s="684"/>
      <c r="DT25" s="684"/>
      <c r="DU25" s="684"/>
      <c r="DV25" s="685"/>
      <c r="DW25" s="652">
        <v>29.8</v>
      </c>
      <c r="DX25" s="682"/>
      <c r="DY25" s="682"/>
      <c r="DZ25" s="682"/>
      <c r="EA25" s="682"/>
      <c r="EB25" s="682"/>
      <c r="EC25" s="683"/>
    </row>
    <row r="26" spans="2:133" ht="11.25" customHeight="1" x14ac:dyDescent="0.15">
      <c r="B26" s="644" t="s">
        <v>298</v>
      </c>
      <c r="C26" s="645"/>
      <c r="D26" s="645"/>
      <c r="E26" s="645"/>
      <c r="F26" s="645"/>
      <c r="G26" s="645"/>
      <c r="H26" s="645"/>
      <c r="I26" s="645"/>
      <c r="J26" s="645"/>
      <c r="K26" s="645"/>
      <c r="L26" s="645"/>
      <c r="M26" s="645"/>
      <c r="N26" s="645"/>
      <c r="O26" s="645"/>
      <c r="P26" s="645"/>
      <c r="Q26" s="646"/>
      <c r="R26" s="647">
        <v>3616019</v>
      </c>
      <c r="S26" s="648"/>
      <c r="T26" s="648"/>
      <c r="U26" s="648"/>
      <c r="V26" s="648"/>
      <c r="W26" s="648"/>
      <c r="X26" s="648"/>
      <c r="Y26" s="649"/>
      <c r="Z26" s="650">
        <v>49.8</v>
      </c>
      <c r="AA26" s="650"/>
      <c r="AB26" s="650"/>
      <c r="AC26" s="650"/>
      <c r="AD26" s="651">
        <v>3395322</v>
      </c>
      <c r="AE26" s="651"/>
      <c r="AF26" s="651"/>
      <c r="AG26" s="651"/>
      <c r="AH26" s="651"/>
      <c r="AI26" s="651"/>
      <c r="AJ26" s="651"/>
      <c r="AK26" s="651"/>
      <c r="AL26" s="652">
        <v>99.7</v>
      </c>
      <c r="AM26" s="653"/>
      <c r="AN26" s="653"/>
      <c r="AO26" s="654"/>
      <c r="AP26" s="666" t="s">
        <v>299</v>
      </c>
      <c r="AQ26" s="693"/>
      <c r="AR26" s="693"/>
      <c r="AS26" s="693"/>
      <c r="AT26" s="693"/>
      <c r="AU26" s="693"/>
      <c r="AV26" s="693"/>
      <c r="AW26" s="693"/>
      <c r="AX26" s="693"/>
      <c r="AY26" s="693"/>
      <c r="AZ26" s="693"/>
      <c r="BA26" s="693"/>
      <c r="BB26" s="693"/>
      <c r="BC26" s="693"/>
      <c r="BD26" s="693"/>
      <c r="BE26" s="693"/>
      <c r="BF26" s="668"/>
      <c r="BG26" s="647" t="s">
        <v>245</v>
      </c>
      <c r="BH26" s="648"/>
      <c r="BI26" s="648"/>
      <c r="BJ26" s="648"/>
      <c r="BK26" s="648"/>
      <c r="BL26" s="648"/>
      <c r="BM26" s="648"/>
      <c r="BN26" s="649"/>
      <c r="BO26" s="650" t="s">
        <v>245</v>
      </c>
      <c r="BP26" s="650"/>
      <c r="BQ26" s="650"/>
      <c r="BR26" s="650"/>
      <c r="BS26" s="656" t="s">
        <v>245</v>
      </c>
      <c r="BT26" s="648"/>
      <c r="BU26" s="648"/>
      <c r="BV26" s="648"/>
      <c r="BW26" s="648"/>
      <c r="BX26" s="648"/>
      <c r="BY26" s="648"/>
      <c r="BZ26" s="648"/>
      <c r="CA26" s="648"/>
      <c r="CB26" s="657"/>
      <c r="CD26" s="662" t="s">
        <v>300</v>
      </c>
      <c r="CE26" s="663"/>
      <c r="CF26" s="663"/>
      <c r="CG26" s="663"/>
      <c r="CH26" s="663"/>
      <c r="CI26" s="663"/>
      <c r="CJ26" s="663"/>
      <c r="CK26" s="663"/>
      <c r="CL26" s="663"/>
      <c r="CM26" s="663"/>
      <c r="CN26" s="663"/>
      <c r="CO26" s="663"/>
      <c r="CP26" s="663"/>
      <c r="CQ26" s="664"/>
      <c r="CR26" s="647">
        <v>784157</v>
      </c>
      <c r="CS26" s="648"/>
      <c r="CT26" s="648"/>
      <c r="CU26" s="648"/>
      <c r="CV26" s="648"/>
      <c r="CW26" s="648"/>
      <c r="CX26" s="648"/>
      <c r="CY26" s="649"/>
      <c r="CZ26" s="652">
        <v>10.9</v>
      </c>
      <c r="DA26" s="682"/>
      <c r="DB26" s="682"/>
      <c r="DC26" s="686"/>
      <c r="DD26" s="656">
        <v>698516</v>
      </c>
      <c r="DE26" s="648"/>
      <c r="DF26" s="648"/>
      <c r="DG26" s="648"/>
      <c r="DH26" s="648"/>
      <c r="DI26" s="648"/>
      <c r="DJ26" s="648"/>
      <c r="DK26" s="649"/>
      <c r="DL26" s="656" t="s">
        <v>241</v>
      </c>
      <c r="DM26" s="648"/>
      <c r="DN26" s="648"/>
      <c r="DO26" s="648"/>
      <c r="DP26" s="648"/>
      <c r="DQ26" s="648"/>
      <c r="DR26" s="648"/>
      <c r="DS26" s="648"/>
      <c r="DT26" s="648"/>
      <c r="DU26" s="648"/>
      <c r="DV26" s="649"/>
      <c r="DW26" s="652" t="s">
        <v>241</v>
      </c>
      <c r="DX26" s="682"/>
      <c r="DY26" s="682"/>
      <c r="DZ26" s="682"/>
      <c r="EA26" s="682"/>
      <c r="EB26" s="682"/>
      <c r="EC26" s="683"/>
    </row>
    <row r="27" spans="2:133" ht="11.25" customHeight="1" x14ac:dyDescent="0.15">
      <c r="B27" s="644" t="s">
        <v>301</v>
      </c>
      <c r="C27" s="645"/>
      <c r="D27" s="645"/>
      <c r="E27" s="645"/>
      <c r="F27" s="645"/>
      <c r="G27" s="645"/>
      <c r="H27" s="645"/>
      <c r="I27" s="645"/>
      <c r="J27" s="645"/>
      <c r="K27" s="645"/>
      <c r="L27" s="645"/>
      <c r="M27" s="645"/>
      <c r="N27" s="645"/>
      <c r="O27" s="645"/>
      <c r="P27" s="645"/>
      <c r="Q27" s="646"/>
      <c r="R27" s="647">
        <v>926</v>
      </c>
      <c r="S27" s="648"/>
      <c r="T27" s="648"/>
      <c r="U27" s="648"/>
      <c r="V27" s="648"/>
      <c r="W27" s="648"/>
      <c r="X27" s="648"/>
      <c r="Y27" s="649"/>
      <c r="Z27" s="650">
        <v>0</v>
      </c>
      <c r="AA27" s="650"/>
      <c r="AB27" s="650"/>
      <c r="AC27" s="650"/>
      <c r="AD27" s="651">
        <v>926</v>
      </c>
      <c r="AE27" s="651"/>
      <c r="AF27" s="651"/>
      <c r="AG27" s="651"/>
      <c r="AH27" s="651"/>
      <c r="AI27" s="651"/>
      <c r="AJ27" s="651"/>
      <c r="AK27" s="651"/>
      <c r="AL27" s="652">
        <v>0</v>
      </c>
      <c r="AM27" s="653"/>
      <c r="AN27" s="653"/>
      <c r="AO27" s="654"/>
      <c r="AP27" s="644" t="s">
        <v>302</v>
      </c>
      <c r="AQ27" s="645"/>
      <c r="AR27" s="645"/>
      <c r="AS27" s="645"/>
      <c r="AT27" s="645"/>
      <c r="AU27" s="645"/>
      <c r="AV27" s="645"/>
      <c r="AW27" s="645"/>
      <c r="AX27" s="645"/>
      <c r="AY27" s="645"/>
      <c r="AZ27" s="645"/>
      <c r="BA27" s="645"/>
      <c r="BB27" s="645"/>
      <c r="BC27" s="645"/>
      <c r="BD27" s="645"/>
      <c r="BE27" s="645"/>
      <c r="BF27" s="646"/>
      <c r="BG27" s="647">
        <v>718595</v>
      </c>
      <c r="BH27" s="648"/>
      <c r="BI27" s="648"/>
      <c r="BJ27" s="648"/>
      <c r="BK27" s="648"/>
      <c r="BL27" s="648"/>
      <c r="BM27" s="648"/>
      <c r="BN27" s="649"/>
      <c r="BO27" s="650">
        <v>100</v>
      </c>
      <c r="BP27" s="650"/>
      <c r="BQ27" s="650"/>
      <c r="BR27" s="650"/>
      <c r="BS27" s="656">
        <v>8036</v>
      </c>
      <c r="BT27" s="648"/>
      <c r="BU27" s="648"/>
      <c r="BV27" s="648"/>
      <c r="BW27" s="648"/>
      <c r="BX27" s="648"/>
      <c r="BY27" s="648"/>
      <c r="BZ27" s="648"/>
      <c r="CA27" s="648"/>
      <c r="CB27" s="657"/>
      <c r="CD27" s="662" t="s">
        <v>303</v>
      </c>
      <c r="CE27" s="663"/>
      <c r="CF27" s="663"/>
      <c r="CG27" s="663"/>
      <c r="CH27" s="663"/>
      <c r="CI27" s="663"/>
      <c r="CJ27" s="663"/>
      <c r="CK27" s="663"/>
      <c r="CL27" s="663"/>
      <c r="CM27" s="663"/>
      <c r="CN27" s="663"/>
      <c r="CO27" s="663"/>
      <c r="CP27" s="663"/>
      <c r="CQ27" s="664"/>
      <c r="CR27" s="647">
        <v>386810</v>
      </c>
      <c r="CS27" s="684"/>
      <c r="CT27" s="684"/>
      <c r="CU27" s="684"/>
      <c r="CV27" s="684"/>
      <c r="CW27" s="684"/>
      <c r="CX27" s="684"/>
      <c r="CY27" s="685"/>
      <c r="CZ27" s="652">
        <v>5.4</v>
      </c>
      <c r="DA27" s="682"/>
      <c r="DB27" s="682"/>
      <c r="DC27" s="686"/>
      <c r="DD27" s="656">
        <v>105626</v>
      </c>
      <c r="DE27" s="684"/>
      <c r="DF27" s="684"/>
      <c r="DG27" s="684"/>
      <c r="DH27" s="684"/>
      <c r="DI27" s="684"/>
      <c r="DJ27" s="684"/>
      <c r="DK27" s="685"/>
      <c r="DL27" s="656">
        <v>105280</v>
      </c>
      <c r="DM27" s="684"/>
      <c r="DN27" s="684"/>
      <c r="DO27" s="684"/>
      <c r="DP27" s="684"/>
      <c r="DQ27" s="684"/>
      <c r="DR27" s="684"/>
      <c r="DS27" s="684"/>
      <c r="DT27" s="684"/>
      <c r="DU27" s="684"/>
      <c r="DV27" s="685"/>
      <c r="DW27" s="652">
        <v>3</v>
      </c>
      <c r="DX27" s="682"/>
      <c r="DY27" s="682"/>
      <c r="DZ27" s="682"/>
      <c r="EA27" s="682"/>
      <c r="EB27" s="682"/>
      <c r="EC27" s="683"/>
    </row>
    <row r="28" spans="2:133" ht="11.25" customHeight="1" x14ac:dyDescent="0.15">
      <c r="B28" s="644" t="s">
        <v>304</v>
      </c>
      <c r="C28" s="645"/>
      <c r="D28" s="645"/>
      <c r="E28" s="645"/>
      <c r="F28" s="645"/>
      <c r="G28" s="645"/>
      <c r="H28" s="645"/>
      <c r="I28" s="645"/>
      <c r="J28" s="645"/>
      <c r="K28" s="645"/>
      <c r="L28" s="645"/>
      <c r="M28" s="645"/>
      <c r="N28" s="645"/>
      <c r="O28" s="645"/>
      <c r="P28" s="645"/>
      <c r="Q28" s="646"/>
      <c r="R28" s="647">
        <v>1123</v>
      </c>
      <c r="S28" s="648"/>
      <c r="T28" s="648"/>
      <c r="U28" s="648"/>
      <c r="V28" s="648"/>
      <c r="W28" s="648"/>
      <c r="X28" s="648"/>
      <c r="Y28" s="649"/>
      <c r="Z28" s="650">
        <v>0</v>
      </c>
      <c r="AA28" s="650"/>
      <c r="AB28" s="650"/>
      <c r="AC28" s="650"/>
      <c r="AD28" s="651" t="s">
        <v>245</v>
      </c>
      <c r="AE28" s="651"/>
      <c r="AF28" s="651"/>
      <c r="AG28" s="651"/>
      <c r="AH28" s="651"/>
      <c r="AI28" s="651"/>
      <c r="AJ28" s="651"/>
      <c r="AK28" s="651"/>
      <c r="AL28" s="652" t="s">
        <v>245</v>
      </c>
      <c r="AM28" s="653"/>
      <c r="AN28" s="653"/>
      <c r="AO28" s="654"/>
      <c r="AP28" s="644"/>
      <c r="AQ28" s="645"/>
      <c r="AR28" s="645"/>
      <c r="AS28" s="645"/>
      <c r="AT28" s="645"/>
      <c r="AU28" s="645"/>
      <c r="AV28" s="645"/>
      <c r="AW28" s="645"/>
      <c r="AX28" s="645"/>
      <c r="AY28" s="645"/>
      <c r="AZ28" s="645"/>
      <c r="BA28" s="645"/>
      <c r="BB28" s="645"/>
      <c r="BC28" s="645"/>
      <c r="BD28" s="645"/>
      <c r="BE28" s="645"/>
      <c r="BF28" s="646"/>
      <c r="BG28" s="647"/>
      <c r="BH28" s="648"/>
      <c r="BI28" s="648"/>
      <c r="BJ28" s="648"/>
      <c r="BK28" s="648"/>
      <c r="BL28" s="648"/>
      <c r="BM28" s="648"/>
      <c r="BN28" s="649"/>
      <c r="BO28" s="650"/>
      <c r="BP28" s="650"/>
      <c r="BQ28" s="650"/>
      <c r="BR28" s="650"/>
      <c r="BS28" s="656"/>
      <c r="BT28" s="648"/>
      <c r="BU28" s="648"/>
      <c r="BV28" s="648"/>
      <c r="BW28" s="648"/>
      <c r="BX28" s="648"/>
      <c r="BY28" s="648"/>
      <c r="BZ28" s="648"/>
      <c r="CA28" s="648"/>
      <c r="CB28" s="657"/>
      <c r="CD28" s="662" t="s">
        <v>305</v>
      </c>
      <c r="CE28" s="663"/>
      <c r="CF28" s="663"/>
      <c r="CG28" s="663"/>
      <c r="CH28" s="663"/>
      <c r="CI28" s="663"/>
      <c r="CJ28" s="663"/>
      <c r="CK28" s="663"/>
      <c r="CL28" s="663"/>
      <c r="CM28" s="663"/>
      <c r="CN28" s="663"/>
      <c r="CO28" s="663"/>
      <c r="CP28" s="663"/>
      <c r="CQ28" s="664"/>
      <c r="CR28" s="647">
        <v>760411</v>
      </c>
      <c r="CS28" s="648"/>
      <c r="CT28" s="648"/>
      <c r="CU28" s="648"/>
      <c r="CV28" s="648"/>
      <c r="CW28" s="648"/>
      <c r="CX28" s="648"/>
      <c r="CY28" s="649"/>
      <c r="CZ28" s="652">
        <v>10.6</v>
      </c>
      <c r="DA28" s="682"/>
      <c r="DB28" s="682"/>
      <c r="DC28" s="686"/>
      <c r="DD28" s="656">
        <v>706940</v>
      </c>
      <c r="DE28" s="648"/>
      <c r="DF28" s="648"/>
      <c r="DG28" s="648"/>
      <c r="DH28" s="648"/>
      <c r="DI28" s="648"/>
      <c r="DJ28" s="648"/>
      <c r="DK28" s="649"/>
      <c r="DL28" s="656">
        <v>706940</v>
      </c>
      <c r="DM28" s="648"/>
      <c r="DN28" s="648"/>
      <c r="DO28" s="648"/>
      <c r="DP28" s="648"/>
      <c r="DQ28" s="648"/>
      <c r="DR28" s="648"/>
      <c r="DS28" s="648"/>
      <c r="DT28" s="648"/>
      <c r="DU28" s="648"/>
      <c r="DV28" s="649"/>
      <c r="DW28" s="652">
        <v>20.2</v>
      </c>
      <c r="DX28" s="682"/>
      <c r="DY28" s="682"/>
      <c r="DZ28" s="682"/>
      <c r="EA28" s="682"/>
      <c r="EB28" s="682"/>
      <c r="EC28" s="683"/>
    </row>
    <row r="29" spans="2:133" ht="11.25" customHeight="1" x14ac:dyDescent="0.15">
      <c r="B29" s="644" t="s">
        <v>306</v>
      </c>
      <c r="C29" s="645"/>
      <c r="D29" s="645"/>
      <c r="E29" s="645"/>
      <c r="F29" s="645"/>
      <c r="G29" s="645"/>
      <c r="H29" s="645"/>
      <c r="I29" s="645"/>
      <c r="J29" s="645"/>
      <c r="K29" s="645"/>
      <c r="L29" s="645"/>
      <c r="M29" s="645"/>
      <c r="N29" s="645"/>
      <c r="O29" s="645"/>
      <c r="P29" s="645"/>
      <c r="Q29" s="646"/>
      <c r="R29" s="647">
        <v>103051</v>
      </c>
      <c r="S29" s="648"/>
      <c r="T29" s="648"/>
      <c r="U29" s="648"/>
      <c r="V29" s="648"/>
      <c r="W29" s="648"/>
      <c r="X29" s="648"/>
      <c r="Y29" s="649"/>
      <c r="Z29" s="650">
        <v>1.4</v>
      </c>
      <c r="AA29" s="650"/>
      <c r="AB29" s="650"/>
      <c r="AC29" s="650"/>
      <c r="AD29" s="651" t="s">
        <v>241</v>
      </c>
      <c r="AE29" s="651"/>
      <c r="AF29" s="651"/>
      <c r="AG29" s="651"/>
      <c r="AH29" s="651"/>
      <c r="AI29" s="651"/>
      <c r="AJ29" s="651"/>
      <c r="AK29" s="651"/>
      <c r="AL29" s="652" t="s">
        <v>245</v>
      </c>
      <c r="AM29" s="653"/>
      <c r="AN29" s="653"/>
      <c r="AO29" s="654"/>
      <c r="AP29" s="696"/>
      <c r="AQ29" s="697"/>
      <c r="AR29" s="697"/>
      <c r="AS29" s="697"/>
      <c r="AT29" s="697"/>
      <c r="AU29" s="697"/>
      <c r="AV29" s="697"/>
      <c r="AW29" s="697"/>
      <c r="AX29" s="697"/>
      <c r="AY29" s="697"/>
      <c r="AZ29" s="697"/>
      <c r="BA29" s="697"/>
      <c r="BB29" s="697"/>
      <c r="BC29" s="697"/>
      <c r="BD29" s="697"/>
      <c r="BE29" s="697"/>
      <c r="BF29" s="698"/>
      <c r="BG29" s="647"/>
      <c r="BH29" s="648"/>
      <c r="BI29" s="648"/>
      <c r="BJ29" s="648"/>
      <c r="BK29" s="648"/>
      <c r="BL29" s="648"/>
      <c r="BM29" s="648"/>
      <c r="BN29" s="649"/>
      <c r="BO29" s="650"/>
      <c r="BP29" s="650"/>
      <c r="BQ29" s="650"/>
      <c r="BR29" s="650"/>
      <c r="BS29" s="651"/>
      <c r="BT29" s="651"/>
      <c r="BU29" s="651"/>
      <c r="BV29" s="651"/>
      <c r="BW29" s="651"/>
      <c r="BX29" s="651"/>
      <c r="BY29" s="651"/>
      <c r="BZ29" s="651"/>
      <c r="CA29" s="651"/>
      <c r="CB29" s="655"/>
      <c r="CD29" s="687" t="s">
        <v>307</v>
      </c>
      <c r="CE29" s="688"/>
      <c r="CF29" s="662" t="s">
        <v>308</v>
      </c>
      <c r="CG29" s="663"/>
      <c r="CH29" s="663"/>
      <c r="CI29" s="663"/>
      <c r="CJ29" s="663"/>
      <c r="CK29" s="663"/>
      <c r="CL29" s="663"/>
      <c r="CM29" s="663"/>
      <c r="CN29" s="663"/>
      <c r="CO29" s="663"/>
      <c r="CP29" s="663"/>
      <c r="CQ29" s="664"/>
      <c r="CR29" s="647">
        <v>760319</v>
      </c>
      <c r="CS29" s="684"/>
      <c r="CT29" s="684"/>
      <c r="CU29" s="684"/>
      <c r="CV29" s="684"/>
      <c r="CW29" s="684"/>
      <c r="CX29" s="684"/>
      <c r="CY29" s="685"/>
      <c r="CZ29" s="652">
        <v>10.6</v>
      </c>
      <c r="DA29" s="682"/>
      <c r="DB29" s="682"/>
      <c r="DC29" s="686"/>
      <c r="DD29" s="656">
        <v>706848</v>
      </c>
      <c r="DE29" s="684"/>
      <c r="DF29" s="684"/>
      <c r="DG29" s="684"/>
      <c r="DH29" s="684"/>
      <c r="DI29" s="684"/>
      <c r="DJ29" s="684"/>
      <c r="DK29" s="685"/>
      <c r="DL29" s="656">
        <v>706848</v>
      </c>
      <c r="DM29" s="684"/>
      <c r="DN29" s="684"/>
      <c r="DO29" s="684"/>
      <c r="DP29" s="684"/>
      <c r="DQ29" s="684"/>
      <c r="DR29" s="684"/>
      <c r="DS29" s="684"/>
      <c r="DT29" s="684"/>
      <c r="DU29" s="684"/>
      <c r="DV29" s="685"/>
      <c r="DW29" s="652">
        <v>20.2</v>
      </c>
      <c r="DX29" s="682"/>
      <c r="DY29" s="682"/>
      <c r="DZ29" s="682"/>
      <c r="EA29" s="682"/>
      <c r="EB29" s="682"/>
      <c r="EC29" s="683"/>
    </row>
    <row r="30" spans="2:133" ht="11.25" customHeight="1" x14ac:dyDescent="0.15">
      <c r="B30" s="644" t="s">
        <v>309</v>
      </c>
      <c r="C30" s="645"/>
      <c r="D30" s="645"/>
      <c r="E30" s="645"/>
      <c r="F30" s="645"/>
      <c r="G30" s="645"/>
      <c r="H30" s="645"/>
      <c r="I30" s="645"/>
      <c r="J30" s="645"/>
      <c r="K30" s="645"/>
      <c r="L30" s="645"/>
      <c r="M30" s="645"/>
      <c r="N30" s="645"/>
      <c r="O30" s="645"/>
      <c r="P30" s="645"/>
      <c r="Q30" s="646"/>
      <c r="R30" s="647">
        <v>23442</v>
      </c>
      <c r="S30" s="648"/>
      <c r="T30" s="648"/>
      <c r="U30" s="648"/>
      <c r="V30" s="648"/>
      <c r="W30" s="648"/>
      <c r="X30" s="648"/>
      <c r="Y30" s="649"/>
      <c r="Z30" s="650">
        <v>0.3</v>
      </c>
      <c r="AA30" s="650"/>
      <c r="AB30" s="650"/>
      <c r="AC30" s="650"/>
      <c r="AD30" s="651" t="s">
        <v>241</v>
      </c>
      <c r="AE30" s="651"/>
      <c r="AF30" s="651"/>
      <c r="AG30" s="651"/>
      <c r="AH30" s="651"/>
      <c r="AI30" s="651"/>
      <c r="AJ30" s="651"/>
      <c r="AK30" s="651"/>
      <c r="AL30" s="652" t="s">
        <v>241</v>
      </c>
      <c r="AM30" s="653"/>
      <c r="AN30" s="653"/>
      <c r="AO30" s="654"/>
      <c r="AP30" s="626" t="s">
        <v>224</v>
      </c>
      <c r="AQ30" s="627"/>
      <c r="AR30" s="627"/>
      <c r="AS30" s="627"/>
      <c r="AT30" s="627"/>
      <c r="AU30" s="627"/>
      <c r="AV30" s="627"/>
      <c r="AW30" s="627"/>
      <c r="AX30" s="627"/>
      <c r="AY30" s="627"/>
      <c r="AZ30" s="627"/>
      <c r="BA30" s="627"/>
      <c r="BB30" s="627"/>
      <c r="BC30" s="627"/>
      <c r="BD30" s="627"/>
      <c r="BE30" s="627"/>
      <c r="BF30" s="628"/>
      <c r="BG30" s="626" t="s">
        <v>310</v>
      </c>
      <c r="BH30" s="694"/>
      <c r="BI30" s="694"/>
      <c r="BJ30" s="694"/>
      <c r="BK30" s="694"/>
      <c r="BL30" s="694"/>
      <c r="BM30" s="694"/>
      <c r="BN30" s="694"/>
      <c r="BO30" s="694"/>
      <c r="BP30" s="694"/>
      <c r="BQ30" s="695"/>
      <c r="BR30" s="626" t="s">
        <v>311</v>
      </c>
      <c r="BS30" s="694"/>
      <c r="BT30" s="694"/>
      <c r="BU30" s="694"/>
      <c r="BV30" s="694"/>
      <c r="BW30" s="694"/>
      <c r="BX30" s="694"/>
      <c r="BY30" s="694"/>
      <c r="BZ30" s="694"/>
      <c r="CA30" s="694"/>
      <c r="CB30" s="695"/>
      <c r="CD30" s="689"/>
      <c r="CE30" s="690"/>
      <c r="CF30" s="662" t="s">
        <v>312</v>
      </c>
      <c r="CG30" s="663"/>
      <c r="CH30" s="663"/>
      <c r="CI30" s="663"/>
      <c r="CJ30" s="663"/>
      <c r="CK30" s="663"/>
      <c r="CL30" s="663"/>
      <c r="CM30" s="663"/>
      <c r="CN30" s="663"/>
      <c r="CO30" s="663"/>
      <c r="CP30" s="663"/>
      <c r="CQ30" s="664"/>
      <c r="CR30" s="647">
        <v>733183</v>
      </c>
      <c r="CS30" s="648"/>
      <c r="CT30" s="648"/>
      <c r="CU30" s="648"/>
      <c r="CV30" s="648"/>
      <c r="CW30" s="648"/>
      <c r="CX30" s="648"/>
      <c r="CY30" s="649"/>
      <c r="CZ30" s="652">
        <v>10.199999999999999</v>
      </c>
      <c r="DA30" s="682"/>
      <c r="DB30" s="682"/>
      <c r="DC30" s="686"/>
      <c r="DD30" s="656">
        <v>686211</v>
      </c>
      <c r="DE30" s="648"/>
      <c r="DF30" s="648"/>
      <c r="DG30" s="648"/>
      <c r="DH30" s="648"/>
      <c r="DI30" s="648"/>
      <c r="DJ30" s="648"/>
      <c r="DK30" s="649"/>
      <c r="DL30" s="656">
        <v>686211</v>
      </c>
      <c r="DM30" s="648"/>
      <c r="DN30" s="648"/>
      <c r="DO30" s="648"/>
      <c r="DP30" s="648"/>
      <c r="DQ30" s="648"/>
      <c r="DR30" s="648"/>
      <c r="DS30" s="648"/>
      <c r="DT30" s="648"/>
      <c r="DU30" s="648"/>
      <c r="DV30" s="649"/>
      <c r="DW30" s="652">
        <v>19.600000000000001</v>
      </c>
      <c r="DX30" s="682"/>
      <c r="DY30" s="682"/>
      <c r="DZ30" s="682"/>
      <c r="EA30" s="682"/>
      <c r="EB30" s="682"/>
      <c r="EC30" s="683"/>
    </row>
    <row r="31" spans="2:133" ht="11.25" customHeight="1" x14ac:dyDescent="0.15">
      <c r="B31" s="644" t="s">
        <v>313</v>
      </c>
      <c r="C31" s="645"/>
      <c r="D31" s="645"/>
      <c r="E31" s="645"/>
      <c r="F31" s="645"/>
      <c r="G31" s="645"/>
      <c r="H31" s="645"/>
      <c r="I31" s="645"/>
      <c r="J31" s="645"/>
      <c r="K31" s="645"/>
      <c r="L31" s="645"/>
      <c r="M31" s="645"/>
      <c r="N31" s="645"/>
      <c r="O31" s="645"/>
      <c r="P31" s="645"/>
      <c r="Q31" s="646"/>
      <c r="R31" s="647">
        <v>1410400</v>
      </c>
      <c r="S31" s="648"/>
      <c r="T31" s="648"/>
      <c r="U31" s="648"/>
      <c r="V31" s="648"/>
      <c r="W31" s="648"/>
      <c r="X31" s="648"/>
      <c r="Y31" s="649"/>
      <c r="Z31" s="650">
        <v>19.399999999999999</v>
      </c>
      <c r="AA31" s="650"/>
      <c r="AB31" s="650"/>
      <c r="AC31" s="650"/>
      <c r="AD31" s="651" t="s">
        <v>241</v>
      </c>
      <c r="AE31" s="651"/>
      <c r="AF31" s="651"/>
      <c r="AG31" s="651"/>
      <c r="AH31" s="651"/>
      <c r="AI31" s="651"/>
      <c r="AJ31" s="651"/>
      <c r="AK31" s="651"/>
      <c r="AL31" s="652" t="s">
        <v>245</v>
      </c>
      <c r="AM31" s="653"/>
      <c r="AN31" s="653"/>
      <c r="AO31" s="654"/>
      <c r="AP31" s="701" t="s">
        <v>314</v>
      </c>
      <c r="AQ31" s="702"/>
      <c r="AR31" s="702"/>
      <c r="AS31" s="702"/>
      <c r="AT31" s="707" t="s">
        <v>315</v>
      </c>
      <c r="AU31" s="231"/>
      <c r="AV31" s="231"/>
      <c r="AW31" s="231"/>
      <c r="AX31" s="633" t="s">
        <v>189</v>
      </c>
      <c r="AY31" s="634"/>
      <c r="AZ31" s="634"/>
      <c r="BA31" s="634"/>
      <c r="BB31" s="634"/>
      <c r="BC31" s="634"/>
      <c r="BD31" s="634"/>
      <c r="BE31" s="634"/>
      <c r="BF31" s="635"/>
      <c r="BG31" s="715">
        <v>99.2</v>
      </c>
      <c r="BH31" s="699"/>
      <c r="BI31" s="699"/>
      <c r="BJ31" s="699"/>
      <c r="BK31" s="699"/>
      <c r="BL31" s="699"/>
      <c r="BM31" s="642">
        <v>93.7</v>
      </c>
      <c r="BN31" s="699"/>
      <c r="BO31" s="699"/>
      <c r="BP31" s="699"/>
      <c r="BQ31" s="700"/>
      <c r="BR31" s="715">
        <v>99.2</v>
      </c>
      <c r="BS31" s="699"/>
      <c r="BT31" s="699"/>
      <c r="BU31" s="699"/>
      <c r="BV31" s="699"/>
      <c r="BW31" s="699"/>
      <c r="BX31" s="642">
        <v>92.8</v>
      </c>
      <c r="BY31" s="699"/>
      <c r="BZ31" s="699"/>
      <c r="CA31" s="699"/>
      <c r="CB31" s="700"/>
      <c r="CD31" s="689"/>
      <c r="CE31" s="690"/>
      <c r="CF31" s="662" t="s">
        <v>316</v>
      </c>
      <c r="CG31" s="663"/>
      <c r="CH31" s="663"/>
      <c r="CI31" s="663"/>
      <c r="CJ31" s="663"/>
      <c r="CK31" s="663"/>
      <c r="CL31" s="663"/>
      <c r="CM31" s="663"/>
      <c r="CN31" s="663"/>
      <c r="CO31" s="663"/>
      <c r="CP31" s="663"/>
      <c r="CQ31" s="664"/>
      <c r="CR31" s="647">
        <v>27136</v>
      </c>
      <c r="CS31" s="684"/>
      <c r="CT31" s="684"/>
      <c r="CU31" s="684"/>
      <c r="CV31" s="684"/>
      <c r="CW31" s="684"/>
      <c r="CX31" s="684"/>
      <c r="CY31" s="685"/>
      <c r="CZ31" s="652">
        <v>0.4</v>
      </c>
      <c r="DA31" s="682"/>
      <c r="DB31" s="682"/>
      <c r="DC31" s="686"/>
      <c r="DD31" s="656">
        <v>20637</v>
      </c>
      <c r="DE31" s="684"/>
      <c r="DF31" s="684"/>
      <c r="DG31" s="684"/>
      <c r="DH31" s="684"/>
      <c r="DI31" s="684"/>
      <c r="DJ31" s="684"/>
      <c r="DK31" s="685"/>
      <c r="DL31" s="656">
        <v>20637</v>
      </c>
      <c r="DM31" s="684"/>
      <c r="DN31" s="684"/>
      <c r="DO31" s="684"/>
      <c r="DP31" s="684"/>
      <c r="DQ31" s="684"/>
      <c r="DR31" s="684"/>
      <c r="DS31" s="684"/>
      <c r="DT31" s="684"/>
      <c r="DU31" s="684"/>
      <c r="DV31" s="685"/>
      <c r="DW31" s="652">
        <v>0.6</v>
      </c>
      <c r="DX31" s="682"/>
      <c r="DY31" s="682"/>
      <c r="DZ31" s="682"/>
      <c r="EA31" s="682"/>
      <c r="EB31" s="682"/>
      <c r="EC31" s="683"/>
    </row>
    <row r="32" spans="2:133" ht="11.25" customHeight="1" x14ac:dyDescent="0.15">
      <c r="B32" s="710" t="s">
        <v>317</v>
      </c>
      <c r="C32" s="711"/>
      <c r="D32" s="711"/>
      <c r="E32" s="711"/>
      <c r="F32" s="711"/>
      <c r="G32" s="711"/>
      <c r="H32" s="711"/>
      <c r="I32" s="711"/>
      <c r="J32" s="711"/>
      <c r="K32" s="711"/>
      <c r="L32" s="711"/>
      <c r="M32" s="711"/>
      <c r="N32" s="711"/>
      <c r="O32" s="711"/>
      <c r="P32" s="711"/>
      <c r="Q32" s="712"/>
      <c r="R32" s="647" t="s">
        <v>241</v>
      </c>
      <c r="S32" s="648"/>
      <c r="T32" s="648"/>
      <c r="U32" s="648"/>
      <c r="V32" s="648"/>
      <c r="W32" s="648"/>
      <c r="X32" s="648"/>
      <c r="Y32" s="649"/>
      <c r="Z32" s="650" t="s">
        <v>245</v>
      </c>
      <c r="AA32" s="650"/>
      <c r="AB32" s="650"/>
      <c r="AC32" s="650"/>
      <c r="AD32" s="651" t="s">
        <v>241</v>
      </c>
      <c r="AE32" s="651"/>
      <c r="AF32" s="651"/>
      <c r="AG32" s="651"/>
      <c r="AH32" s="651"/>
      <c r="AI32" s="651"/>
      <c r="AJ32" s="651"/>
      <c r="AK32" s="651"/>
      <c r="AL32" s="652" t="s">
        <v>245</v>
      </c>
      <c r="AM32" s="653"/>
      <c r="AN32" s="653"/>
      <c r="AO32" s="654"/>
      <c r="AP32" s="703"/>
      <c r="AQ32" s="704"/>
      <c r="AR32" s="704"/>
      <c r="AS32" s="704"/>
      <c r="AT32" s="708"/>
      <c r="AU32" s="230" t="s">
        <v>318</v>
      </c>
      <c r="AV32" s="230"/>
      <c r="AW32" s="230"/>
      <c r="AX32" s="644" t="s">
        <v>319</v>
      </c>
      <c r="AY32" s="645"/>
      <c r="AZ32" s="645"/>
      <c r="BA32" s="645"/>
      <c r="BB32" s="645"/>
      <c r="BC32" s="645"/>
      <c r="BD32" s="645"/>
      <c r="BE32" s="645"/>
      <c r="BF32" s="646"/>
      <c r="BG32" s="716">
        <v>98.9</v>
      </c>
      <c r="BH32" s="684"/>
      <c r="BI32" s="684"/>
      <c r="BJ32" s="684"/>
      <c r="BK32" s="684"/>
      <c r="BL32" s="684"/>
      <c r="BM32" s="653">
        <v>95.5</v>
      </c>
      <c r="BN32" s="713"/>
      <c r="BO32" s="713"/>
      <c r="BP32" s="713"/>
      <c r="BQ32" s="714"/>
      <c r="BR32" s="716">
        <v>98.9</v>
      </c>
      <c r="BS32" s="684"/>
      <c r="BT32" s="684"/>
      <c r="BU32" s="684"/>
      <c r="BV32" s="684"/>
      <c r="BW32" s="684"/>
      <c r="BX32" s="653">
        <v>94.5</v>
      </c>
      <c r="BY32" s="713"/>
      <c r="BZ32" s="713"/>
      <c r="CA32" s="713"/>
      <c r="CB32" s="714"/>
      <c r="CD32" s="691"/>
      <c r="CE32" s="692"/>
      <c r="CF32" s="662" t="s">
        <v>320</v>
      </c>
      <c r="CG32" s="663"/>
      <c r="CH32" s="663"/>
      <c r="CI32" s="663"/>
      <c r="CJ32" s="663"/>
      <c r="CK32" s="663"/>
      <c r="CL32" s="663"/>
      <c r="CM32" s="663"/>
      <c r="CN32" s="663"/>
      <c r="CO32" s="663"/>
      <c r="CP32" s="663"/>
      <c r="CQ32" s="664"/>
      <c r="CR32" s="647">
        <v>92</v>
      </c>
      <c r="CS32" s="648"/>
      <c r="CT32" s="648"/>
      <c r="CU32" s="648"/>
      <c r="CV32" s="648"/>
      <c r="CW32" s="648"/>
      <c r="CX32" s="648"/>
      <c r="CY32" s="649"/>
      <c r="CZ32" s="652">
        <v>0</v>
      </c>
      <c r="DA32" s="682"/>
      <c r="DB32" s="682"/>
      <c r="DC32" s="686"/>
      <c r="DD32" s="656">
        <v>92</v>
      </c>
      <c r="DE32" s="648"/>
      <c r="DF32" s="648"/>
      <c r="DG32" s="648"/>
      <c r="DH32" s="648"/>
      <c r="DI32" s="648"/>
      <c r="DJ32" s="648"/>
      <c r="DK32" s="649"/>
      <c r="DL32" s="656">
        <v>92</v>
      </c>
      <c r="DM32" s="648"/>
      <c r="DN32" s="648"/>
      <c r="DO32" s="648"/>
      <c r="DP32" s="648"/>
      <c r="DQ32" s="648"/>
      <c r="DR32" s="648"/>
      <c r="DS32" s="648"/>
      <c r="DT32" s="648"/>
      <c r="DU32" s="648"/>
      <c r="DV32" s="649"/>
      <c r="DW32" s="652">
        <v>0</v>
      </c>
      <c r="DX32" s="682"/>
      <c r="DY32" s="682"/>
      <c r="DZ32" s="682"/>
      <c r="EA32" s="682"/>
      <c r="EB32" s="682"/>
      <c r="EC32" s="683"/>
    </row>
    <row r="33" spans="2:133" ht="11.25" customHeight="1" x14ac:dyDescent="0.15">
      <c r="B33" s="644" t="s">
        <v>321</v>
      </c>
      <c r="C33" s="645"/>
      <c r="D33" s="645"/>
      <c r="E33" s="645"/>
      <c r="F33" s="645"/>
      <c r="G33" s="645"/>
      <c r="H33" s="645"/>
      <c r="I33" s="645"/>
      <c r="J33" s="645"/>
      <c r="K33" s="645"/>
      <c r="L33" s="645"/>
      <c r="M33" s="645"/>
      <c r="N33" s="645"/>
      <c r="O33" s="645"/>
      <c r="P33" s="645"/>
      <c r="Q33" s="646"/>
      <c r="R33" s="647">
        <v>234336</v>
      </c>
      <c r="S33" s="648"/>
      <c r="T33" s="648"/>
      <c r="U33" s="648"/>
      <c r="V33" s="648"/>
      <c r="W33" s="648"/>
      <c r="X33" s="648"/>
      <c r="Y33" s="649"/>
      <c r="Z33" s="650">
        <v>3.2</v>
      </c>
      <c r="AA33" s="650"/>
      <c r="AB33" s="650"/>
      <c r="AC33" s="650"/>
      <c r="AD33" s="651" t="s">
        <v>245</v>
      </c>
      <c r="AE33" s="651"/>
      <c r="AF33" s="651"/>
      <c r="AG33" s="651"/>
      <c r="AH33" s="651"/>
      <c r="AI33" s="651"/>
      <c r="AJ33" s="651"/>
      <c r="AK33" s="651"/>
      <c r="AL33" s="652" t="s">
        <v>241</v>
      </c>
      <c r="AM33" s="653"/>
      <c r="AN33" s="653"/>
      <c r="AO33" s="654"/>
      <c r="AP33" s="705"/>
      <c r="AQ33" s="706"/>
      <c r="AR33" s="706"/>
      <c r="AS33" s="706"/>
      <c r="AT33" s="709"/>
      <c r="AU33" s="232"/>
      <c r="AV33" s="232"/>
      <c r="AW33" s="232"/>
      <c r="AX33" s="696" t="s">
        <v>322</v>
      </c>
      <c r="AY33" s="697"/>
      <c r="AZ33" s="697"/>
      <c r="BA33" s="697"/>
      <c r="BB33" s="697"/>
      <c r="BC33" s="697"/>
      <c r="BD33" s="697"/>
      <c r="BE33" s="697"/>
      <c r="BF33" s="698"/>
      <c r="BG33" s="717">
        <v>99.4</v>
      </c>
      <c r="BH33" s="718"/>
      <c r="BI33" s="718"/>
      <c r="BJ33" s="718"/>
      <c r="BK33" s="718"/>
      <c r="BL33" s="718"/>
      <c r="BM33" s="719">
        <v>90.9</v>
      </c>
      <c r="BN33" s="718"/>
      <c r="BO33" s="718"/>
      <c r="BP33" s="718"/>
      <c r="BQ33" s="720"/>
      <c r="BR33" s="717">
        <v>99.4</v>
      </c>
      <c r="BS33" s="718"/>
      <c r="BT33" s="718"/>
      <c r="BU33" s="718"/>
      <c r="BV33" s="718"/>
      <c r="BW33" s="718"/>
      <c r="BX33" s="719">
        <v>89.8</v>
      </c>
      <c r="BY33" s="718"/>
      <c r="BZ33" s="718"/>
      <c r="CA33" s="718"/>
      <c r="CB33" s="720"/>
      <c r="CD33" s="662" t="s">
        <v>323</v>
      </c>
      <c r="CE33" s="663"/>
      <c r="CF33" s="663"/>
      <c r="CG33" s="663"/>
      <c r="CH33" s="663"/>
      <c r="CI33" s="663"/>
      <c r="CJ33" s="663"/>
      <c r="CK33" s="663"/>
      <c r="CL33" s="663"/>
      <c r="CM33" s="663"/>
      <c r="CN33" s="663"/>
      <c r="CO33" s="663"/>
      <c r="CP33" s="663"/>
      <c r="CQ33" s="664"/>
      <c r="CR33" s="647">
        <v>3328480</v>
      </c>
      <c r="CS33" s="684"/>
      <c r="CT33" s="684"/>
      <c r="CU33" s="684"/>
      <c r="CV33" s="684"/>
      <c r="CW33" s="684"/>
      <c r="CX33" s="684"/>
      <c r="CY33" s="685"/>
      <c r="CZ33" s="652">
        <v>46.4</v>
      </c>
      <c r="DA33" s="682"/>
      <c r="DB33" s="682"/>
      <c r="DC33" s="686"/>
      <c r="DD33" s="656">
        <v>2096363</v>
      </c>
      <c r="DE33" s="684"/>
      <c r="DF33" s="684"/>
      <c r="DG33" s="684"/>
      <c r="DH33" s="684"/>
      <c r="DI33" s="684"/>
      <c r="DJ33" s="684"/>
      <c r="DK33" s="685"/>
      <c r="DL33" s="656">
        <v>1290169</v>
      </c>
      <c r="DM33" s="684"/>
      <c r="DN33" s="684"/>
      <c r="DO33" s="684"/>
      <c r="DP33" s="684"/>
      <c r="DQ33" s="684"/>
      <c r="DR33" s="684"/>
      <c r="DS33" s="684"/>
      <c r="DT33" s="684"/>
      <c r="DU33" s="684"/>
      <c r="DV33" s="685"/>
      <c r="DW33" s="652">
        <v>36.799999999999997</v>
      </c>
      <c r="DX33" s="682"/>
      <c r="DY33" s="682"/>
      <c r="DZ33" s="682"/>
      <c r="EA33" s="682"/>
      <c r="EB33" s="682"/>
      <c r="EC33" s="683"/>
    </row>
    <row r="34" spans="2:133" ht="11.25" customHeight="1" x14ac:dyDescent="0.15">
      <c r="B34" s="644" t="s">
        <v>324</v>
      </c>
      <c r="C34" s="645"/>
      <c r="D34" s="645"/>
      <c r="E34" s="645"/>
      <c r="F34" s="645"/>
      <c r="G34" s="645"/>
      <c r="H34" s="645"/>
      <c r="I34" s="645"/>
      <c r="J34" s="645"/>
      <c r="K34" s="645"/>
      <c r="L34" s="645"/>
      <c r="M34" s="645"/>
      <c r="N34" s="645"/>
      <c r="O34" s="645"/>
      <c r="P34" s="645"/>
      <c r="Q34" s="646"/>
      <c r="R34" s="647">
        <v>69066</v>
      </c>
      <c r="S34" s="648"/>
      <c r="T34" s="648"/>
      <c r="U34" s="648"/>
      <c r="V34" s="648"/>
      <c r="W34" s="648"/>
      <c r="X34" s="648"/>
      <c r="Y34" s="649"/>
      <c r="Z34" s="650">
        <v>1</v>
      </c>
      <c r="AA34" s="650"/>
      <c r="AB34" s="650"/>
      <c r="AC34" s="650"/>
      <c r="AD34" s="651">
        <v>5243</v>
      </c>
      <c r="AE34" s="651"/>
      <c r="AF34" s="651"/>
      <c r="AG34" s="651"/>
      <c r="AH34" s="651"/>
      <c r="AI34" s="651"/>
      <c r="AJ34" s="651"/>
      <c r="AK34" s="651"/>
      <c r="AL34" s="652">
        <v>0.2</v>
      </c>
      <c r="AM34" s="653"/>
      <c r="AN34" s="653"/>
      <c r="AO34" s="654"/>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62" t="s">
        <v>325</v>
      </c>
      <c r="CE34" s="663"/>
      <c r="CF34" s="663"/>
      <c r="CG34" s="663"/>
      <c r="CH34" s="663"/>
      <c r="CI34" s="663"/>
      <c r="CJ34" s="663"/>
      <c r="CK34" s="663"/>
      <c r="CL34" s="663"/>
      <c r="CM34" s="663"/>
      <c r="CN34" s="663"/>
      <c r="CO34" s="663"/>
      <c r="CP34" s="663"/>
      <c r="CQ34" s="664"/>
      <c r="CR34" s="647">
        <v>1030592</v>
      </c>
      <c r="CS34" s="648"/>
      <c r="CT34" s="648"/>
      <c r="CU34" s="648"/>
      <c r="CV34" s="648"/>
      <c r="CW34" s="648"/>
      <c r="CX34" s="648"/>
      <c r="CY34" s="649"/>
      <c r="CZ34" s="652">
        <v>14.4</v>
      </c>
      <c r="DA34" s="682"/>
      <c r="DB34" s="682"/>
      <c r="DC34" s="686"/>
      <c r="DD34" s="656">
        <v>750953</v>
      </c>
      <c r="DE34" s="648"/>
      <c r="DF34" s="648"/>
      <c r="DG34" s="648"/>
      <c r="DH34" s="648"/>
      <c r="DI34" s="648"/>
      <c r="DJ34" s="648"/>
      <c r="DK34" s="649"/>
      <c r="DL34" s="656">
        <v>446748</v>
      </c>
      <c r="DM34" s="648"/>
      <c r="DN34" s="648"/>
      <c r="DO34" s="648"/>
      <c r="DP34" s="648"/>
      <c r="DQ34" s="648"/>
      <c r="DR34" s="648"/>
      <c r="DS34" s="648"/>
      <c r="DT34" s="648"/>
      <c r="DU34" s="648"/>
      <c r="DV34" s="649"/>
      <c r="DW34" s="652">
        <v>12.8</v>
      </c>
      <c r="DX34" s="682"/>
      <c r="DY34" s="682"/>
      <c r="DZ34" s="682"/>
      <c r="EA34" s="682"/>
      <c r="EB34" s="682"/>
      <c r="EC34" s="683"/>
    </row>
    <row r="35" spans="2:133" ht="11.25" customHeight="1" x14ac:dyDescent="0.15">
      <c r="B35" s="644" t="s">
        <v>326</v>
      </c>
      <c r="C35" s="645"/>
      <c r="D35" s="645"/>
      <c r="E35" s="645"/>
      <c r="F35" s="645"/>
      <c r="G35" s="645"/>
      <c r="H35" s="645"/>
      <c r="I35" s="645"/>
      <c r="J35" s="645"/>
      <c r="K35" s="645"/>
      <c r="L35" s="645"/>
      <c r="M35" s="645"/>
      <c r="N35" s="645"/>
      <c r="O35" s="645"/>
      <c r="P35" s="645"/>
      <c r="Q35" s="646"/>
      <c r="R35" s="647">
        <v>135893</v>
      </c>
      <c r="S35" s="648"/>
      <c r="T35" s="648"/>
      <c r="U35" s="648"/>
      <c r="V35" s="648"/>
      <c r="W35" s="648"/>
      <c r="X35" s="648"/>
      <c r="Y35" s="649"/>
      <c r="Z35" s="650">
        <v>1.9</v>
      </c>
      <c r="AA35" s="650"/>
      <c r="AB35" s="650"/>
      <c r="AC35" s="650"/>
      <c r="AD35" s="651" t="s">
        <v>245</v>
      </c>
      <c r="AE35" s="651"/>
      <c r="AF35" s="651"/>
      <c r="AG35" s="651"/>
      <c r="AH35" s="651"/>
      <c r="AI35" s="651"/>
      <c r="AJ35" s="651"/>
      <c r="AK35" s="651"/>
      <c r="AL35" s="652" t="s">
        <v>245</v>
      </c>
      <c r="AM35" s="653"/>
      <c r="AN35" s="653"/>
      <c r="AO35" s="654"/>
      <c r="AP35" s="235"/>
      <c r="AQ35" s="626" t="s">
        <v>327</v>
      </c>
      <c r="AR35" s="627"/>
      <c r="AS35" s="627"/>
      <c r="AT35" s="627"/>
      <c r="AU35" s="627"/>
      <c r="AV35" s="627"/>
      <c r="AW35" s="627"/>
      <c r="AX35" s="627"/>
      <c r="AY35" s="627"/>
      <c r="AZ35" s="627"/>
      <c r="BA35" s="627"/>
      <c r="BB35" s="627"/>
      <c r="BC35" s="627"/>
      <c r="BD35" s="627"/>
      <c r="BE35" s="627"/>
      <c r="BF35" s="628"/>
      <c r="BG35" s="626" t="s">
        <v>328</v>
      </c>
      <c r="BH35" s="627"/>
      <c r="BI35" s="627"/>
      <c r="BJ35" s="627"/>
      <c r="BK35" s="627"/>
      <c r="BL35" s="627"/>
      <c r="BM35" s="627"/>
      <c r="BN35" s="627"/>
      <c r="BO35" s="627"/>
      <c r="BP35" s="627"/>
      <c r="BQ35" s="627"/>
      <c r="BR35" s="627"/>
      <c r="BS35" s="627"/>
      <c r="BT35" s="627"/>
      <c r="BU35" s="627"/>
      <c r="BV35" s="627"/>
      <c r="BW35" s="627"/>
      <c r="BX35" s="627"/>
      <c r="BY35" s="627"/>
      <c r="BZ35" s="627"/>
      <c r="CA35" s="627"/>
      <c r="CB35" s="628"/>
      <c r="CD35" s="662" t="s">
        <v>329</v>
      </c>
      <c r="CE35" s="663"/>
      <c r="CF35" s="663"/>
      <c r="CG35" s="663"/>
      <c r="CH35" s="663"/>
      <c r="CI35" s="663"/>
      <c r="CJ35" s="663"/>
      <c r="CK35" s="663"/>
      <c r="CL35" s="663"/>
      <c r="CM35" s="663"/>
      <c r="CN35" s="663"/>
      <c r="CO35" s="663"/>
      <c r="CP35" s="663"/>
      <c r="CQ35" s="664"/>
      <c r="CR35" s="647">
        <v>154475</v>
      </c>
      <c r="CS35" s="684"/>
      <c r="CT35" s="684"/>
      <c r="CU35" s="684"/>
      <c r="CV35" s="684"/>
      <c r="CW35" s="684"/>
      <c r="CX35" s="684"/>
      <c r="CY35" s="685"/>
      <c r="CZ35" s="652">
        <v>2.2000000000000002</v>
      </c>
      <c r="DA35" s="682"/>
      <c r="DB35" s="682"/>
      <c r="DC35" s="686"/>
      <c r="DD35" s="656">
        <v>143022</v>
      </c>
      <c r="DE35" s="684"/>
      <c r="DF35" s="684"/>
      <c r="DG35" s="684"/>
      <c r="DH35" s="684"/>
      <c r="DI35" s="684"/>
      <c r="DJ35" s="684"/>
      <c r="DK35" s="685"/>
      <c r="DL35" s="656">
        <v>44947</v>
      </c>
      <c r="DM35" s="684"/>
      <c r="DN35" s="684"/>
      <c r="DO35" s="684"/>
      <c r="DP35" s="684"/>
      <c r="DQ35" s="684"/>
      <c r="DR35" s="684"/>
      <c r="DS35" s="684"/>
      <c r="DT35" s="684"/>
      <c r="DU35" s="684"/>
      <c r="DV35" s="685"/>
      <c r="DW35" s="652">
        <v>1.3</v>
      </c>
      <c r="DX35" s="682"/>
      <c r="DY35" s="682"/>
      <c r="DZ35" s="682"/>
      <c r="EA35" s="682"/>
      <c r="EB35" s="682"/>
      <c r="EC35" s="683"/>
    </row>
    <row r="36" spans="2:133" ht="11.25" customHeight="1" x14ac:dyDescent="0.15">
      <c r="B36" s="644" t="s">
        <v>330</v>
      </c>
      <c r="C36" s="645"/>
      <c r="D36" s="645"/>
      <c r="E36" s="645"/>
      <c r="F36" s="645"/>
      <c r="G36" s="645"/>
      <c r="H36" s="645"/>
      <c r="I36" s="645"/>
      <c r="J36" s="645"/>
      <c r="K36" s="645"/>
      <c r="L36" s="645"/>
      <c r="M36" s="645"/>
      <c r="N36" s="645"/>
      <c r="O36" s="645"/>
      <c r="P36" s="645"/>
      <c r="Q36" s="646"/>
      <c r="R36" s="647">
        <v>204107</v>
      </c>
      <c r="S36" s="648"/>
      <c r="T36" s="648"/>
      <c r="U36" s="648"/>
      <c r="V36" s="648"/>
      <c r="W36" s="648"/>
      <c r="X36" s="648"/>
      <c r="Y36" s="649"/>
      <c r="Z36" s="650">
        <v>2.8</v>
      </c>
      <c r="AA36" s="650"/>
      <c r="AB36" s="650"/>
      <c r="AC36" s="650"/>
      <c r="AD36" s="651" t="s">
        <v>241</v>
      </c>
      <c r="AE36" s="651"/>
      <c r="AF36" s="651"/>
      <c r="AG36" s="651"/>
      <c r="AH36" s="651"/>
      <c r="AI36" s="651"/>
      <c r="AJ36" s="651"/>
      <c r="AK36" s="651"/>
      <c r="AL36" s="652" t="s">
        <v>245</v>
      </c>
      <c r="AM36" s="653"/>
      <c r="AN36" s="653"/>
      <c r="AO36" s="654"/>
      <c r="AP36" s="235"/>
      <c r="AQ36" s="721" t="s">
        <v>331</v>
      </c>
      <c r="AR36" s="722"/>
      <c r="AS36" s="722"/>
      <c r="AT36" s="722"/>
      <c r="AU36" s="722"/>
      <c r="AV36" s="722"/>
      <c r="AW36" s="722"/>
      <c r="AX36" s="722"/>
      <c r="AY36" s="723"/>
      <c r="AZ36" s="636">
        <v>513545</v>
      </c>
      <c r="BA36" s="637"/>
      <c r="BB36" s="637"/>
      <c r="BC36" s="637"/>
      <c r="BD36" s="637"/>
      <c r="BE36" s="637"/>
      <c r="BF36" s="724"/>
      <c r="BG36" s="658" t="s">
        <v>332</v>
      </c>
      <c r="BH36" s="659"/>
      <c r="BI36" s="659"/>
      <c r="BJ36" s="659"/>
      <c r="BK36" s="659"/>
      <c r="BL36" s="659"/>
      <c r="BM36" s="659"/>
      <c r="BN36" s="659"/>
      <c r="BO36" s="659"/>
      <c r="BP36" s="659"/>
      <c r="BQ36" s="659"/>
      <c r="BR36" s="659"/>
      <c r="BS36" s="659"/>
      <c r="BT36" s="659"/>
      <c r="BU36" s="660"/>
      <c r="BV36" s="636">
        <v>5790</v>
      </c>
      <c r="BW36" s="637"/>
      <c r="BX36" s="637"/>
      <c r="BY36" s="637"/>
      <c r="BZ36" s="637"/>
      <c r="CA36" s="637"/>
      <c r="CB36" s="724"/>
      <c r="CD36" s="662" t="s">
        <v>333</v>
      </c>
      <c r="CE36" s="663"/>
      <c r="CF36" s="663"/>
      <c r="CG36" s="663"/>
      <c r="CH36" s="663"/>
      <c r="CI36" s="663"/>
      <c r="CJ36" s="663"/>
      <c r="CK36" s="663"/>
      <c r="CL36" s="663"/>
      <c r="CM36" s="663"/>
      <c r="CN36" s="663"/>
      <c r="CO36" s="663"/>
      <c r="CP36" s="663"/>
      <c r="CQ36" s="664"/>
      <c r="CR36" s="647">
        <v>1360595</v>
      </c>
      <c r="CS36" s="648"/>
      <c r="CT36" s="648"/>
      <c r="CU36" s="648"/>
      <c r="CV36" s="648"/>
      <c r="CW36" s="648"/>
      <c r="CX36" s="648"/>
      <c r="CY36" s="649"/>
      <c r="CZ36" s="652">
        <v>19</v>
      </c>
      <c r="DA36" s="682"/>
      <c r="DB36" s="682"/>
      <c r="DC36" s="686"/>
      <c r="DD36" s="656">
        <v>740056</v>
      </c>
      <c r="DE36" s="648"/>
      <c r="DF36" s="648"/>
      <c r="DG36" s="648"/>
      <c r="DH36" s="648"/>
      <c r="DI36" s="648"/>
      <c r="DJ36" s="648"/>
      <c r="DK36" s="649"/>
      <c r="DL36" s="656">
        <v>487762</v>
      </c>
      <c r="DM36" s="648"/>
      <c r="DN36" s="648"/>
      <c r="DO36" s="648"/>
      <c r="DP36" s="648"/>
      <c r="DQ36" s="648"/>
      <c r="DR36" s="648"/>
      <c r="DS36" s="648"/>
      <c r="DT36" s="648"/>
      <c r="DU36" s="648"/>
      <c r="DV36" s="649"/>
      <c r="DW36" s="652">
        <v>13.9</v>
      </c>
      <c r="DX36" s="682"/>
      <c r="DY36" s="682"/>
      <c r="DZ36" s="682"/>
      <c r="EA36" s="682"/>
      <c r="EB36" s="682"/>
      <c r="EC36" s="683"/>
    </row>
    <row r="37" spans="2:133" ht="11.25" customHeight="1" x14ac:dyDescent="0.15">
      <c r="B37" s="644" t="s">
        <v>334</v>
      </c>
      <c r="C37" s="645"/>
      <c r="D37" s="645"/>
      <c r="E37" s="645"/>
      <c r="F37" s="645"/>
      <c r="G37" s="645"/>
      <c r="H37" s="645"/>
      <c r="I37" s="645"/>
      <c r="J37" s="645"/>
      <c r="K37" s="645"/>
      <c r="L37" s="645"/>
      <c r="M37" s="645"/>
      <c r="N37" s="645"/>
      <c r="O37" s="645"/>
      <c r="P37" s="645"/>
      <c r="Q37" s="646"/>
      <c r="R37" s="647">
        <v>174248</v>
      </c>
      <c r="S37" s="648"/>
      <c r="T37" s="648"/>
      <c r="U37" s="648"/>
      <c r="V37" s="648"/>
      <c r="W37" s="648"/>
      <c r="X37" s="648"/>
      <c r="Y37" s="649"/>
      <c r="Z37" s="650">
        <v>2.4</v>
      </c>
      <c r="AA37" s="650"/>
      <c r="AB37" s="650"/>
      <c r="AC37" s="650"/>
      <c r="AD37" s="651" t="s">
        <v>245</v>
      </c>
      <c r="AE37" s="651"/>
      <c r="AF37" s="651"/>
      <c r="AG37" s="651"/>
      <c r="AH37" s="651"/>
      <c r="AI37" s="651"/>
      <c r="AJ37" s="651"/>
      <c r="AK37" s="651"/>
      <c r="AL37" s="652" t="s">
        <v>241</v>
      </c>
      <c r="AM37" s="653"/>
      <c r="AN37" s="653"/>
      <c r="AO37" s="654"/>
      <c r="AQ37" s="725" t="s">
        <v>335</v>
      </c>
      <c r="AR37" s="726"/>
      <c r="AS37" s="726"/>
      <c r="AT37" s="726"/>
      <c r="AU37" s="726"/>
      <c r="AV37" s="726"/>
      <c r="AW37" s="726"/>
      <c r="AX37" s="726"/>
      <c r="AY37" s="727"/>
      <c r="AZ37" s="647">
        <v>103775</v>
      </c>
      <c r="BA37" s="648"/>
      <c r="BB37" s="648"/>
      <c r="BC37" s="648"/>
      <c r="BD37" s="684"/>
      <c r="BE37" s="684"/>
      <c r="BF37" s="714"/>
      <c r="BG37" s="662" t="s">
        <v>336</v>
      </c>
      <c r="BH37" s="663"/>
      <c r="BI37" s="663"/>
      <c r="BJ37" s="663"/>
      <c r="BK37" s="663"/>
      <c r="BL37" s="663"/>
      <c r="BM37" s="663"/>
      <c r="BN37" s="663"/>
      <c r="BO37" s="663"/>
      <c r="BP37" s="663"/>
      <c r="BQ37" s="663"/>
      <c r="BR37" s="663"/>
      <c r="BS37" s="663"/>
      <c r="BT37" s="663"/>
      <c r="BU37" s="664"/>
      <c r="BV37" s="647">
        <v>5790</v>
      </c>
      <c r="BW37" s="648"/>
      <c r="BX37" s="648"/>
      <c r="BY37" s="648"/>
      <c r="BZ37" s="648"/>
      <c r="CA37" s="648"/>
      <c r="CB37" s="657"/>
      <c r="CD37" s="662" t="s">
        <v>337</v>
      </c>
      <c r="CE37" s="663"/>
      <c r="CF37" s="663"/>
      <c r="CG37" s="663"/>
      <c r="CH37" s="663"/>
      <c r="CI37" s="663"/>
      <c r="CJ37" s="663"/>
      <c r="CK37" s="663"/>
      <c r="CL37" s="663"/>
      <c r="CM37" s="663"/>
      <c r="CN37" s="663"/>
      <c r="CO37" s="663"/>
      <c r="CP37" s="663"/>
      <c r="CQ37" s="664"/>
      <c r="CR37" s="647">
        <v>395129</v>
      </c>
      <c r="CS37" s="684"/>
      <c r="CT37" s="684"/>
      <c r="CU37" s="684"/>
      <c r="CV37" s="684"/>
      <c r="CW37" s="684"/>
      <c r="CX37" s="684"/>
      <c r="CY37" s="685"/>
      <c r="CZ37" s="652">
        <v>5.5</v>
      </c>
      <c r="DA37" s="682"/>
      <c r="DB37" s="682"/>
      <c r="DC37" s="686"/>
      <c r="DD37" s="656">
        <v>394260</v>
      </c>
      <c r="DE37" s="684"/>
      <c r="DF37" s="684"/>
      <c r="DG37" s="684"/>
      <c r="DH37" s="684"/>
      <c r="DI37" s="684"/>
      <c r="DJ37" s="684"/>
      <c r="DK37" s="685"/>
      <c r="DL37" s="656">
        <v>376607</v>
      </c>
      <c r="DM37" s="684"/>
      <c r="DN37" s="684"/>
      <c r="DO37" s="684"/>
      <c r="DP37" s="684"/>
      <c r="DQ37" s="684"/>
      <c r="DR37" s="684"/>
      <c r="DS37" s="684"/>
      <c r="DT37" s="684"/>
      <c r="DU37" s="684"/>
      <c r="DV37" s="685"/>
      <c r="DW37" s="652">
        <v>10.8</v>
      </c>
      <c r="DX37" s="682"/>
      <c r="DY37" s="682"/>
      <c r="DZ37" s="682"/>
      <c r="EA37" s="682"/>
      <c r="EB37" s="682"/>
      <c r="EC37" s="683"/>
    </row>
    <row r="38" spans="2:133" ht="11.25" customHeight="1" x14ac:dyDescent="0.15">
      <c r="B38" s="644" t="s">
        <v>338</v>
      </c>
      <c r="C38" s="645"/>
      <c r="D38" s="645"/>
      <c r="E38" s="645"/>
      <c r="F38" s="645"/>
      <c r="G38" s="645"/>
      <c r="H38" s="645"/>
      <c r="I38" s="645"/>
      <c r="J38" s="645"/>
      <c r="K38" s="645"/>
      <c r="L38" s="645"/>
      <c r="M38" s="645"/>
      <c r="N38" s="645"/>
      <c r="O38" s="645"/>
      <c r="P38" s="645"/>
      <c r="Q38" s="646"/>
      <c r="R38" s="647">
        <v>345959</v>
      </c>
      <c r="S38" s="648"/>
      <c r="T38" s="648"/>
      <c r="U38" s="648"/>
      <c r="V38" s="648"/>
      <c r="W38" s="648"/>
      <c r="X38" s="648"/>
      <c r="Y38" s="649"/>
      <c r="Z38" s="650">
        <v>4.8</v>
      </c>
      <c r="AA38" s="650"/>
      <c r="AB38" s="650"/>
      <c r="AC38" s="650"/>
      <c r="AD38" s="651">
        <v>3479</v>
      </c>
      <c r="AE38" s="651"/>
      <c r="AF38" s="651"/>
      <c r="AG38" s="651"/>
      <c r="AH38" s="651"/>
      <c r="AI38" s="651"/>
      <c r="AJ38" s="651"/>
      <c r="AK38" s="651"/>
      <c r="AL38" s="652">
        <v>0.1</v>
      </c>
      <c r="AM38" s="653"/>
      <c r="AN38" s="653"/>
      <c r="AO38" s="654"/>
      <c r="AQ38" s="725" t="s">
        <v>339</v>
      </c>
      <c r="AR38" s="726"/>
      <c r="AS38" s="726"/>
      <c r="AT38" s="726"/>
      <c r="AU38" s="726"/>
      <c r="AV38" s="726"/>
      <c r="AW38" s="726"/>
      <c r="AX38" s="726"/>
      <c r="AY38" s="727"/>
      <c r="AZ38" s="647">
        <v>81841</v>
      </c>
      <c r="BA38" s="648"/>
      <c r="BB38" s="648"/>
      <c r="BC38" s="648"/>
      <c r="BD38" s="684"/>
      <c r="BE38" s="684"/>
      <c r="BF38" s="714"/>
      <c r="BG38" s="662" t="s">
        <v>340</v>
      </c>
      <c r="BH38" s="663"/>
      <c r="BI38" s="663"/>
      <c r="BJ38" s="663"/>
      <c r="BK38" s="663"/>
      <c r="BL38" s="663"/>
      <c r="BM38" s="663"/>
      <c r="BN38" s="663"/>
      <c r="BO38" s="663"/>
      <c r="BP38" s="663"/>
      <c r="BQ38" s="663"/>
      <c r="BR38" s="663"/>
      <c r="BS38" s="663"/>
      <c r="BT38" s="663"/>
      <c r="BU38" s="664"/>
      <c r="BV38" s="647">
        <v>941</v>
      </c>
      <c r="BW38" s="648"/>
      <c r="BX38" s="648"/>
      <c r="BY38" s="648"/>
      <c r="BZ38" s="648"/>
      <c r="CA38" s="648"/>
      <c r="CB38" s="657"/>
      <c r="CD38" s="662" t="s">
        <v>341</v>
      </c>
      <c r="CE38" s="663"/>
      <c r="CF38" s="663"/>
      <c r="CG38" s="663"/>
      <c r="CH38" s="663"/>
      <c r="CI38" s="663"/>
      <c r="CJ38" s="663"/>
      <c r="CK38" s="663"/>
      <c r="CL38" s="663"/>
      <c r="CM38" s="663"/>
      <c r="CN38" s="663"/>
      <c r="CO38" s="663"/>
      <c r="CP38" s="663"/>
      <c r="CQ38" s="664"/>
      <c r="CR38" s="647">
        <v>513545</v>
      </c>
      <c r="CS38" s="648"/>
      <c r="CT38" s="648"/>
      <c r="CU38" s="648"/>
      <c r="CV38" s="648"/>
      <c r="CW38" s="648"/>
      <c r="CX38" s="648"/>
      <c r="CY38" s="649"/>
      <c r="CZ38" s="652">
        <v>7.2</v>
      </c>
      <c r="DA38" s="682"/>
      <c r="DB38" s="682"/>
      <c r="DC38" s="686"/>
      <c r="DD38" s="656">
        <v>452389</v>
      </c>
      <c r="DE38" s="648"/>
      <c r="DF38" s="648"/>
      <c r="DG38" s="648"/>
      <c r="DH38" s="648"/>
      <c r="DI38" s="648"/>
      <c r="DJ38" s="648"/>
      <c r="DK38" s="649"/>
      <c r="DL38" s="656">
        <v>310712</v>
      </c>
      <c r="DM38" s="648"/>
      <c r="DN38" s="648"/>
      <c r="DO38" s="648"/>
      <c r="DP38" s="648"/>
      <c r="DQ38" s="648"/>
      <c r="DR38" s="648"/>
      <c r="DS38" s="648"/>
      <c r="DT38" s="648"/>
      <c r="DU38" s="648"/>
      <c r="DV38" s="649"/>
      <c r="DW38" s="652">
        <v>8.9</v>
      </c>
      <c r="DX38" s="682"/>
      <c r="DY38" s="682"/>
      <c r="DZ38" s="682"/>
      <c r="EA38" s="682"/>
      <c r="EB38" s="682"/>
      <c r="EC38" s="683"/>
    </row>
    <row r="39" spans="2:133" ht="11.25" customHeight="1" x14ac:dyDescent="0.15">
      <c r="B39" s="644" t="s">
        <v>342</v>
      </c>
      <c r="C39" s="645"/>
      <c r="D39" s="645"/>
      <c r="E39" s="645"/>
      <c r="F39" s="645"/>
      <c r="G39" s="645"/>
      <c r="H39" s="645"/>
      <c r="I39" s="645"/>
      <c r="J39" s="645"/>
      <c r="K39" s="645"/>
      <c r="L39" s="645"/>
      <c r="M39" s="645"/>
      <c r="N39" s="645"/>
      <c r="O39" s="645"/>
      <c r="P39" s="645"/>
      <c r="Q39" s="646"/>
      <c r="R39" s="647">
        <v>939734</v>
      </c>
      <c r="S39" s="648"/>
      <c r="T39" s="648"/>
      <c r="U39" s="648"/>
      <c r="V39" s="648"/>
      <c r="W39" s="648"/>
      <c r="X39" s="648"/>
      <c r="Y39" s="649"/>
      <c r="Z39" s="650">
        <v>12.9</v>
      </c>
      <c r="AA39" s="650"/>
      <c r="AB39" s="650"/>
      <c r="AC39" s="650"/>
      <c r="AD39" s="651" t="s">
        <v>241</v>
      </c>
      <c r="AE39" s="651"/>
      <c r="AF39" s="651"/>
      <c r="AG39" s="651"/>
      <c r="AH39" s="651"/>
      <c r="AI39" s="651"/>
      <c r="AJ39" s="651"/>
      <c r="AK39" s="651"/>
      <c r="AL39" s="652" t="s">
        <v>245</v>
      </c>
      <c r="AM39" s="653"/>
      <c r="AN39" s="653"/>
      <c r="AO39" s="654"/>
      <c r="AQ39" s="725" t="s">
        <v>343</v>
      </c>
      <c r="AR39" s="726"/>
      <c r="AS39" s="726"/>
      <c r="AT39" s="726"/>
      <c r="AU39" s="726"/>
      <c r="AV39" s="726"/>
      <c r="AW39" s="726"/>
      <c r="AX39" s="726"/>
      <c r="AY39" s="727"/>
      <c r="AZ39" s="647">
        <v>55532</v>
      </c>
      <c r="BA39" s="648"/>
      <c r="BB39" s="648"/>
      <c r="BC39" s="648"/>
      <c r="BD39" s="684"/>
      <c r="BE39" s="684"/>
      <c r="BF39" s="714"/>
      <c r="BG39" s="662" t="s">
        <v>344</v>
      </c>
      <c r="BH39" s="663"/>
      <c r="BI39" s="663"/>
      <c r="BJ39" s="663"/>
      <c r="BK39" s="663"/>
      <c r="BL39" s="663"/>
      <c r="BM39" s="663"/>
      <c r="BN39" s="663"/>
      <c r="BO39" s="663"/>
      <c r="BP39" s="663"/>
      <c r="BQ39" s="663"/>
      <c r="BR39" s="663"/>
      <c r="BS39" s="663"/>
      <c r="BT39" s="663"/>
      <c r="BU39" s="664"/>
      <c r="BV39" s="647">
        <v>1545</v>
      </c>
      <c r="BW39" s="648"/>
      <c r="BX39" s="648"/>
      <c r="BY39" s="648"/>
      <c r="BZ39" s="648"/>
      <c r="CA39" s="648"/>
      <c r="CB39" s="657"/>
      <c r="CD39" s="662" t="s">
        <v>345</v>
      </c>
      <c r="CE39" s="663"/>
      <c r="CF39" s="663"/>
      <c r="CG39" s="663"/>
      <c r="CH39" s="663"/>
      <c r="CI39" s="663"/>
      <c r="CJ39" s="663"/>
      <c r="CK39" s="663"/>
      <c r="CL39" s="663"/>
      <c r="CM39" s="663"/>
      <c r="CN39" s="663"/>
      <c r="CO39" s="663"/>
      <c r="CP39" s="663"/>
      <c r="CQ39" s="664"/>
      <c r="CR39" s="647">
        <v>244673</v>
      </c>
      <c r="CS39" s="684"/>
      <c r="CT39" s="684"/>
      <c r="CU39" s="684"/>
      <c r="CV39" s="684"/>
      <c r="CW39" s="684"/>
      <c r="CX39" s="684"/>
      <c r="CY39" s="685"/>
      <c r="CZ39" s="652">
        <v>3.4</v>
      </c>
      <c r="DA39" s="682"/>
      <c r="DB39" s="682"/>
      <c r="DC39" s="686"/>
      <c r="DD39" s="656">
        <v>5250</v>
      </c>
      <c r="DE39" s="684"/>
      <c r="DF39" s="684"/>
      <c r="DG39" s="684"/>
      <c r="DH39" s="684"/>
      <c r="DI39" s="684"/>
      <c r="DJ39" s="684"/>
      <c r="DK39" s="685"/>
      <c r="DL39" s="656" t="s">
        <v>241</v>
      </c>
      <c r="DM39" s="684"/>
      <c r="DN39" s="684"/>
      <c r="DO39" s="684"/>
      <c r="DP39" s="684"/>
      <c r="DQ39" s="684"/>
      <c r="DR39" s="684"/>
      <c r="DS39" s="684"/>
      <c r="DT39" s="684"/>
      <c r="DU39" s="684"/>
      <c r="DV39" s="685"/>
      <c r="DW39" s="652" t="s">
        <v>241</v>
      </c>
      <c r="DX39" s="682"/>
      <c r="DY39" s="682"/>
      <c r="DZ39" s="682"/>
      <c r="EA39" s="682"/>
      <c r="EB39" s="682"/>
      <c r="EC39" s="683"/>
    </row>
    <row r="40" spans="2:133" ht="11.25" customHeight="1" x14ac:dyDescent="0.15">
      <c r="B40" s="644" t="s">
        <v>346</v>
      </c>
      <c r="C40" s="645"/>
      <c r="D40" s="645"/>
      <c r="E40" s="645"/>
      <c r="F40" s="645"/>
      <c r="G40" s="645"/>
      <c r="H40" s="645"/>
      <c r="I40" s="645"/>
      <c r="J40" s="645"/>
      <c r="K40" s="645"/>
      <c r="L40" s="645"/>
      <c r="M40" s="645"/>
      <c r="N40" s="645"/>
      <c r="O40" s="645"/>
      <c r="P40" s="645"/>
      <c r="Q40" s="646"/>
      <c r="R40" s="647" t="s">
        <v>241</v>
      </c>
      <c r="S40" s="648"/>
      <c r="T40" s="648"/>
      <c r="U40" s="648"/>
      <c r="V40" s="648"/>
      <c r="W40" s="648"/>
      <c r="X40" s="648"/>
      <c r="Y40" s="649"/>
      <c r="Z40" s="650" t="s">
        <v>245</v>
      </c>
      <c r="AA40" s="650"/>
      <c r="AB40" s="650"/>
      <c r="AC40" s="650"/>
      <c r="AD40" s="651" t="s">
        <v>245</v>
      </c>
      <c r="AE40" s="651"/>
      <c r="AF40" s="651"/>
      <c r="AG40" s="651"/>
      <c r="AH40" s="651"/>
      <c r="AI40" s="651"/>
      <c r="AJ40" s="651"/>
      <c r="AK40" s="651"/>
      <c r="AL40" s="652" t="s">
        <v>245</v>
      </c>
      <c r="AM40" s="653"/>
      <c r="AN40" s="653"/>
      <c r="AO40" s="654"/>
      <c r="AQ40" s="725" t="s">
        <v>347</v>
      </c>
      <c r="AR40" s="726"/>
      <c r="AS40" s="726"/>
      <c r="AT40" s="726"/>
      <c r="AU40" s="726"/>
      <c r="AV40" s="726"/>
      <c r="AW40" s="726"/>
      <c r="AX40" s="726"/>
      <c r="AY40" s="727"/>
      <c r="AZ40" s="647" t="s">
        <v>241</v>
      </c>
      <c r="BA40" s="648"/>
      <c r="BB40" s="648"/>
      <c r="BC40" s="648"/>
      <c r="BD40" s="684"/>
      <c r="BE40" s="684"/>
      <c r="BF40" s="714"/>
      <c r="BG40" s="734" t="s">
        <v>348</v>
      </c>
      <c r="BH40" s="735"/>
      <c r="BI40" s="735"/>
      <c r="BJ40" s="735"/>
      <c r="BK40" s="735"/>
      <c r="BL40" s="236"/>
      <c r="BM40" s="663" t="s">
        <v>349</v>
      </c>
      <c r="BN40" s="663"/>
      <c r="BO40" s="663"/>
      <c r="BP40" s="663"/>
      <c r="BQ40" s="663"/>
      <c r="BR40" s="663"/>
      <c r="BS40" s="663"/>
      <c r="BT40" s="663"/>
      <c r="BU40" s="664"/>
      <c r="BV40" s="647">
        <v>147</v>
      </c>
      <c r="BW40" s="648"/>
      <c r="BX40" s="648"/>
      <c r="BY40" s="648"/>
      <c r="BZ40" s="648"/>
      <c r="CA40" s="648"/>
      <c r="CB40" s="657"/>
      <c r="CD40" s="662" t="s">
        <v>350</v>
      </c>
      <c r="CE40" s="663"/>
      <c r="CF40" s="663"/>
      <c r="CG40" s="663"/>
      <c r="CH40" s="663"/>
      <c r="CI40" s="663"/>
      <c r="CJ40" s="663"/>
      <c r="CK40" s="663"/>
      <c r="CL40" s="663"/>
      <c r="CM40" s="663"/>
      <c r="CN40" s="663"/>
      <c r="CO40" s="663"/>
      <c r="CP40" s="663"/>
      <c r="CQ40" s="664"/>
      <c r="CR40" s="647">
        <v>24600</v>
      </c>
      <c r="CS40" s="648"/>
      <c r="CT40" s="648"/>
      <c r="CU40" s="648"/>
      <c r="CV40" s="648"/>
      <c r="CW40" s="648"/>
      <c r="CX40" s="648"/>
      <c r="CY40" s="649"/>
      <c r="CZ40" s="652">
        <v>0.3</v>
      </c>
      <c r="DA40" s="682"/>
      <c r="DB40" s="682"/>
      <c r="DC40" s="686"/>
      <c r="DD40" s="656">
        <v>4693</v>
      </c>
      <c r="DE40" s="648"/>
      <c r="DF40" s="648"/>
      <c r="DG40" s="648"/>
      <c r="DH40" s="648"/>
      <c r="DI40" s="648"/>
      <c r="DJ40" s="648"/>
      <c r="DK40" s="649"/>
      <c r="DL40" s="656" t="s">
        <v>245</v>
      </c>
      <c r="DM40" s="648"/>
      <c r="DN40" s="648"/>
      <c r="DO40" s="648"/>
      <c r="DP40" s="648"/>
      <c r="DQ40" s="648"/>
      <c r="DR40" s="648"/>
      <c r="DS40" s="648"/>
      <c r="DT40" s="648"/>
      <c r="DU40" s="648"/>
      <c r="DV40" s="649"/>
      <c r="DW40" s="652" t="s">
        <v>241</v>
      </c>
      <c r="DX40" s="682"/>
      <c r="DY40" s="682"/>
      <c r="DZ40" s="682"/>
      <c r="EA40" s="682"/>
      <c r="EB40" s="682"/>
      <c r="EC40" s="683"/>
    </row>
    <row r="41" spans="2:133" ht="11.25" customHeight="1" x14ac:dyDescent="0.15">
      <c r="B41" s="644" t="s">
        <v>351</v>
      </c>
      <c r="C41" s="645"/>
      <c r="D41" s="645"/>
      <c r="E41" s="645"/>
      <c r="F41" s="645"/>
      <c r="G41" s="645"/>
      <c r="H41" s="645"/>
      <c r="I41" s="645"/>
      <c r="J41" s="645"/>
      <c r="K41" s="645"/>
      <c r="L41" s="645"/>
      <c r="M41" s="645"/>
      <c r="N41" s="645"/>
      <c r="O41" s="645"/>
      <c r="P41" s="645"/>
      <c r="Q41" s="646"/>
      <c r="R41" s="647" t="s">
        <v>241</v>
      </c>
      <c r="S41" s="648"/>
      <c r="T41" s="648"/>
      <c r="U41" s="648"/>
      <c r="V41" s="648"/>
      <c r="W41" s="648"/>
      <c r="X41" s="648"/>
      <c r="Y41" s="649"/>
      <c r="Z41" s="650" t="s">
        <v>245</v>
      </c>
      <c r="AA41" s="650"/>
      <c r="AB41" s="650"/>
      <c r="AC41" s="650"/>
      <c r="AD41" s="651" t="s">
        <v>245</v>
      </c>
      <c r="AE41" s="651"/>
      <c r="AF41" s="651"/>
      <c r="AG41" s="651"/>
      <c r="AH41" s="651"/>
      <c r="AI41" s="651"/>
      <c r="AJ41" s="651"/>
      <c r="AK41" s="651"/>
      <c r="AL41" s="652" t="s">
        <v>241</v>
      </c>
      <c r="AM41" s="653"/>
      <c r="AN41" s="653"/>
      <c r="AO41" s="654"/>
      <c r="AQ41" s="725" t="s">
        <v>352</v>
      </c>
      <c r="AR41" s="726"/>
      <c r="AS41" s="726"/>
      <c r="AT41" s="726"/>
      <c r="AU41" s="726"/>
      <c r="AV41" s="726"/>
      <c r="AW41" s="726"/>
      <c r="AX41" s="726"/>
      <c r="AY41" s="727"/>
      <c r="AZ41" s="647">
        <v>173581</v>
      </c>
      <c r="BA41" s="648"/>
      <c r="BB41" s="648"/>
      <c r="BC41" s="648"/>
      <c r="BD41" s="684"/>
      <c r="BE41" s="684"/>
      <c r="BF41" s="714"/>
      <c r="BG41" s="734"/>
      <c r="BH41" s="735"/>
      <c r="BI41" s="735"/>
      <c r="BJ41" s="735"/>
      <c r="BK41" s="735"/>
      <c r="BL41" s="236"/>
      <c r="BM41" s="663" t="s">
        <v>353</v>
      </c>
      <c r="BN41" s="663"/>
      <c r="BO41" s="663"/>
      <c r="BP41" s="663"/>
      <c r="BQ41" s="663"/>
      <c r="BR41" s="663"/>
      <c r="BS41" s="663"/>
      <c r="BT41" s="663"/>
      <c r="BU41" s="664"/>
      <c r="BV41" s="647" t="s">
        <v>245</v>
      </c>
      <c r="BW41" s="648"/>
      <c r="BX41" s="648"/>
      <c r="BY41" s="648"/>
      <c r="BZ41" s="648"/>
      <c r="CA41" s="648"/>
      <c r="CB41" s="657"/>
      <c r="CD41" s="662" t="s">
        <v>354</v>
      </c>
      <c r="CE41" s="663"/>
      <c r="CF41" s="663"/>
      <c r="CG41" s="663"/>
      <c r="CH41" s="663"/>
      <c r="CI41" s="663"/>
      <c r="CJ41" s="663"/>
      <c r="CK41" s="663"/>
      <c r="CL41" s="663"/>
      <c r="CM41" s="663"/>
      <c r="CN41" s="663"/>
      <c r="CO41" s="663"/>
      <c r="CP41" s="663"/>
      <c r="CQ41" s="664"/>
      <c r="CR41" s="647" t="s">
        <v>245</v>
      </c>
      <c r="CS41" s="684"/>
      <c r="CT41" s="684"/>
      <c r="CU41" s="684"/>
      <c r="CV41" s="684"/>
      <c r="CW41" s="684"/>
      <c r="CX41" s="684"/>
      <c r="CY41" s="685"/>
      <c r="CZ41" s="652" t="s">
        <v>241</v>
      </c>
      <c r="DA41" s="682"/>
      <c r="DB41" s="682"/>
      <c r="DC41" s="686"/>
      <c r="DD41" s="656" t="s">
        <v>241</v>
      </c>
      <c r="DE41" s="684"/>
      <c r="DF41" s="684"/>
      <c r="DG41" s="684"/>
      <c r="DH41" s="684"/>
      <c r="DI41" s="684"/>
      <c r="DJ41" s="684"/>
      <c r="DK41" s="685"/>
      <c r="DL41" s="728"/>
      <c r="DM41" s="729"/>
      <c r="DN41" s="729"/>
      <c r="DO41" s="729"/>
      <c r="DP41" s="729"/>
      <c r="DQ41" s="729"/>
      <c r="DR41" s="729"/>
      <c r="DS41" s="729"/>
      <c r="DT41" s="729"/>
      <c r="DU41" s="729"/>
      <c r="DV41" s="730"/>
      <c r="DW41" s="731"/>
      <c r="DX41" s="732"/>
      <c r="DY41" s="732"/>
      <c r="DZ41" s="732"/>
      <c r="EA41" s="732"/>
      <c r="EB41" s="732"/>
      <c r="EC41" s="733"/>
    </row>
    <row r="42" spans="2:133" ht="11.25" customHeight="1" x14ac:dyDescent="0.15">
      <c r="B42" s="644" t="s">
        <v>355</v>
      </c>
      <c r="C42" s="645"/>
      <c r="D42" s="645"/>
      <c r="E42" s="645"/>
      <c r="F42" s="645"/>
      <c r="G42" s="645"/>
      <c r="H42" s="645"/>
      <c r="I42" s="645"/>
      <c r="J42" s="645"/>
      <c r="K42" s="645"/>
      <c r="L42" s="645"/>
      <c r="M42" s="645"/>
      <c r="N42" s="645"/>
      <c r="O42" s="645"/>
      <c r="P42" s="645"/>
      <c r="Q42" s="646"/>
      <c r="R42" s="647">
        <v>96861</v>
      </c>
      <c r="S42" s="648"/>
      <c r="T42" s="648"/>
      <c r="U42" s="648"/>
      <c r="V42" s="648"/>
      <c r="W42" s="648"/>
      <c r="X42" s="648"/>
      <c r="Y42" s="649"/>
      <c r="Z42" s="650">
        <v>1.3</v>
      </c>
      <c r="AA42" s="650"/>
      <c r="AB42" s="650"/>
      <c r="AC42" s="650"/>
      <c r="AD42" s="651" t="s">
        <v>241</v>
      </c>
      <c r="AE42" s="651"/>
      <c r="AF42" s="651"/>
      <c r="AG42" s="651"/>
      <c r="AH42" s="651"/>
      <c r="AI42" s="651"/>
      <c r="AJ42" s="651"/>
      <c r="AK42" s="651"/>
      <c r="AL42" s="652" t="s">
        <v>245</v>
      </c>
      <c r="AM42" s="653"/>
      <c r="AN42" s="653"/>
      <c r="AO42" s="654"/>
      <c r="AQ42" s="746" t="s">
        <v>356</v>
      </c>
      <c r="AR42" s="747"/>
      <c r="AS42" s="747"/>
      <c r="AT42" s="747"/>
      <c r="AU42" s="747"/>
      <c r="AV42" s="747"/>
      <c r="AW42" s="747"/>
      <c r="AX42" s="747"/>
      <c r="AY42" s="748"/>
      <c r="AZ42" s="738">
        <v>98816</v>
      </c>
      <c r="BA42" s="739"/>
      <c r="BB42" s="739"/>
      <c r="BC42" s="739"/>
      <c r="BD42" s="718"/>
      <c r="BE42" s="718"/>
      <c r="BF42" s="720"/>
      <c r="BG42" s="736"/>
      <c r="BH42" s="737"/>
      <c r="BI42" s="737"/>
      <c r="BJ42" s="737"/>
      <c r="BK42" s="737"/>
      <c r="BL42" s="237"/>
      <c r="BM42" s="673" t="s">
        <v>357</v>
      </c>
      <c r="BN42" s="673"/>
      <c r="BO42" s="673"/>
      <c r="BP42" s="673"/>
      <c r="BQ42" s="673"/>
      <c r="BR42" s="673"/>
      <c r="BS42" s="673"/>
      <c r="BT42" s="673"/>
      <c r="BU42" s="674"/>
      <c r="BV42" s="738">
        <v>273</v>
      </c>
      <c r="BW42" s="739"/>
      <c r="BX42" s="739"/>
      <c r="BY42" s="739"/>
      <c r="BZ42" s="739"/>
      <c r="CA42" s="739"/>
      <c r="CB42" s="745"/>
      <c r="CD42" s="644" t="s">
        <v>358</v>
      </c>
      <c r="CE42" s="645"/>
      <c r="CF42" s="645"/>
      <c r="CG42" s="645"/>
      <c r="CH42" s="645"/>
      <c r="CI42" s="645"/>
      <c r="CJ42" s="645"/>
      <c r="CK42" s="645"/>
      <c r="CL42" s="645"/>
      <c r="CM42" s="645"/>
      <c r="CN42" s="645"/>
      <c r="CO42" s="645"/>
      <c r="CP42" s="645"/>
      <c r="CQ42" s="646"/>
      <c r="CR42" s="647">
        <v>1529397</v>
      </c>
      <c r="CS42" s="648"/>
      <c r="CT42" s="648"/>
      <c r="CU42" s="648"/>
      <c r="CV42" s="648"/>
      <c r="CW42" s="648"/>
      <c r="CX42" s="648"/>
      <c r="CY42" s="649"/>
      <c r="CZ42" s="652">
        <v>21.3</v>
      </c>
      <c r="DA42" s="653"/>
      <c r="DB42" s="653"/>
      <c r="DC42" s="665"/>
      <c r="DD42" s="656">
        <v>219475</v>
      </c>
      <c r="DE42" s="648"/>
      <c r="DF42" s="648"/>
      <c r="DG42" s="648"/>
      <c r="DH42" s="648"/>
      <c r="DI42" s="648"/>
      <c r="DJ42" s="648"/>
      <c r="DK42" s="649"/>
      <c r="DL42" s="728"/>
      <c r="DM42" s="729"/>
      <c r="DN42" s="729"/>
      <c r="DO42" s="729"/>
      <c r="DP42" s="729"/>
      <c r="DQ42" s="729"/>
      <c r="DR42" s="729"/>
      <c r="DS42" s="729"/>
      <c r="DT42" s="729"/>
      <c r="DU42" s="729"/>
      <c r="DV42" s="730"/>
      <c r="DW42" s="731"/>
      <c r="DX42" s="732"/>
      <c r="DY42" s="732"/>
      <c r="DZ42" s="732"/>
      <c r="EA42" s="732"/>
      <c r="EB42" s="732"/>
      <c r="EC42" s="733"/>
    </row>
    <row r="43" spans="2:133" ht="11.25" customHeight="1" x14ac:dyDescent="0.15">
      <c r="B43" s="696" t="s">
        <v>359</v>
      </c>
      <c r="C43" s="697"/>
      <c r="D43" s="697"/>
      <c r="E43" s="697"/>
      <c r="F43" s="697"/>
      <c r="G43" s="697"/>
      <c r="H43" s="697"/>
      <c r="I43" s="697"/>
      <c r="J43" s="697"/>
      <c r="K43" s="697"/>
      <c r="L43" s="697"/>
      <c r="M43" s="697"/>
      <c r="N43" s="697"/>
      <c r="O43" s="697"/>
      <c r="P43" s="697"/>
      <c r="Q43" s="698"/>
      <c r="R43" s="738">
        <v>7258304</v>
      </c>
      <c r="S43" s="739"/>
      <c r="T43" s="739"/>
      <c r="U43" s="739"/>
      <c r="V43" s="739"/>
      <c r="W43" s="739"/>
      <c r="X43" s="739"/>
      <c r="Y43" s="740"/>
      <c r="Z43" s="741">
        <v>100</v>
      </c>
      <c r="AA43" s="741"/>
      <c r="AB43" s="741"/>
      <c r="AC43" s="741"/>
      <c r="AD43" s="742">
        <v>3404970</v>
      </c>
      <c r="AE43" s="742"/>
      <c r="AF43" s="742"/>
      <c r="AG43" s="742"/>
      <c r="AH43" s="742"/>
      <c r="AI43" s="742"/>
      <c r="AJ43" s="742"/>
      <c r="AK43" s="742"/>
      <c r="AL43" s="743">
        <v>100</v>
      </c>
      <c r="AM43" s="719"/>
      <c r="AN43" s="719"/>
      <c r="AO43" s="744"/>
      <c r="BV43" s="238"/>
      <c r="BW43" s="238"/>
      <c r="BX43" s="238"/>
      <c r="BY43" s="238"/>
      <c r="BZ43" s="238"/>
      <c r="CA43" s="238"/>
      <c r="CB43" s="238"/>
      <c r="CD43" s="644" t="s">
        <v>360</v>
      </c>
      <c r="CE43" s="645"/>
      <c r="CF43" s="645"/>
      <c r="CG43" s="645"/>
      <c r="CH43" s="645"/>
      <c r="CI43" s="645"/>
      <c r="CJ43" s="645"/>
      <c r="CK43" s="645"/>
      <c r="CL43" s="645"/>
      <c r="CM43" s="645"/>
      <c r="CN43" s="645"/>
      <c r="CO43" s="645"/>
      <c r="CP43" s="645"/>
      <c r="CQ43" s="646"/>
      <c r="CR43" s="647">
        <v>38892</v>
      </c>
      <c r="CS43" s="684"/>
      <c r="CT43" s="684"/>
      <c r="CU43" s="684"/>
      <c r="CV43" s="684"/>
      <c r="CW43" s="684"/>
      <c r="CX43" s="684"/>
      <c r="CY43" s="685"/>
      <c r="CZ43" s="652">
        <v>0.5</v>
      </c>
      <c r="DA43" s="682"/>
      <c r="DB43" s="682"/>
      <c r="DC43" s="686"/>
      <c r="DD43" s="656">
        <v>38892</v>
      </c>
      <c r="DE43" s="684"/>
      <c r="DF43" s="684"/>
      <c r="DG43" s="684"/>
      <c r="DH43" s="684"/>
      <c r="DI43" s="684"/>
      <c r="DJ43" s="684"/>
      <c r="DK43" s="685"/>
      <c r="DL43" s="728"/>
      <c r="DM43" s="729"/>
      <c r="DN43" s="729"/>
      <c r="DO43" s="729"/>
      <c r="DP43" s="729"/>
      <c r="DQ43" s="729"/>
      <c r="DR43" s="729"/>
      <c r="DS43" s="729"/>
      <c r="DT43" s="729"/>
      <c r="DU43" s="729"/>
      <c r="DV43" s="730"/>
      <c r="DW43" s="731"/>
      <c r="DX43" s="732"/>
      <c r="DY43" s="732"/>
      <c r="DZ43" s="732"/>
      <c r="EA43" s="732"/>
      <c r="EB43" s="732"/>
      <c r="EC43" s="733"/>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759" t="s">
        <v>307</v>
      </c>
      <c r="CE44" s="760"/>
      <c r="CF44" s="644" t="s">
        <v>361</v>
      </c>
      <c r="CG44" s="645"/>
      <c r="CH44" s="645"/>
      <c r="CI44" s="645"/>
      <c r="CJ44" s="645"/>
      <c r="CK44" s="645"/>
      <c r="CL44" s="645"/>
      <c r="CM44" s="645"/>
      <c r="CN44" s="645"/>
      <c r="CO44" s="645"/>
      <c r="CP44" s="645"/>
      <c r="CQ44" s="646"/>
      <c r="CR44" s="647">
        <v>1524537</v>
      </c>
      <c r="CS44" s="648"/>
      <c r="CT44" s="648"/>
      <c r="CU44" s="648"/>
      <c r="CV44" s="648"/>
      <c r="CW44" s="648"/>
      <c r="CX44" s="648"/>
      <c r="CY44" s="649"/>
      <c r="CZ44" s="652">
        <v>21.3</v>
      </c>
      <c r="DA44" s="653"/>
      <c r="DB44" s="653"/>
      <c r="DC44" s="665"/>
      <c r="DD44" s="656">
        <v>218415</v>
      </c>
      <c r="DE44" s="648"/>
      <c r="DF44" s="648"/>
      <c r="DG44" s="648"/>
      <c r="DH44" s="648"/>
      <c r="DI44" s="648"/>
      <c r="DJ44" s="648"/>
      <c r="DK44" s="649"/>
      <c r="DL44" s="728"/>
      <c r="DM44" s="729"/>
      <c r="DN44" s="729"/>
      <c r="DO44" s="729"/>
      <c r="DP44" s="729"/>
      <c r="DQ44" s="729"/>
      <c r="DR44" s="729"/>
      <c r="DS44" s="729"/>
      <c r="DT44" s="729"/>
      <c r="DU44" s="729"/>
      <c r="DV44" s="730"/>
      <c r="DW44" s="731"/>
      <c r="DX44" s="732"/>
      <c r="DY44" s="732"/>
      <c r="DZ44" s="732"/>
      <c r="EA44" s="732"/>
      <c r="EB44" s="732"/>
      <c r="EC44" s="733"/>
    </row>
    <row r="45" spans="2:133" ht="11.25" customHeight="1" x14ac:dyDescent="0.15">
      <c r="B45" s="240" t="s">
        <v>362</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761"/>
      <c r="CE45" s="762"/>
      <c r="CF45" s="644" t="s">
        <v>363</v>
      </c>
      <c r="CG45" s="645"/>
      <c r="CH45" s="645"/>
      <c r="CI45" s="645"/>
      <c r="CJ45" s="645"/>
      <c r="CK45" s="645"/>
      <c r="CL45" s="645"/>
      <c r="CM45" s="645"/>
      <c r="CN45" s="645"/>
      <c r="CO45" s="645"/>
      <c r="CP45" s="645"/>
      <c r="CQ45" s="646"/>
      <c r="CR45" s="647">
        <v>695100</v>
      </c>
      <c r="CS45" s="684"/>
      <c r="CT45" s="684"/>
      <c r="CU45" s="684"/>
      <c r="CV45" s="684"/>
      <c r="CW45" s="684"/>
      <c r="CX45" s="684"/>
      <c r="CY45" s="685"/>
      <c r="CZ45" s="652">
        <v>9.6999999999999993</v>
      </c>
      <c r="DA45" s="682"/>
      <c r="DB45" s="682"/>
      <c r="DC45" s="686"/>
      <c r="DD45" s="656">
        <v>8021</v>
      </c>
      <c r="DE45" s="684"/>
      <c r="DF45" s="684"/>
      <c r="DG45" s="684"/>
      <c r="DH45" s="684"/>
      <c r="DI45" s="684"/>
      <c r="DJ45" s="684"/>
      <c r="DK45" s="685"/>
      <c r="DL45" s="728"/>
      <c r="DM45" s="729"/>
      <c r="DN45" s="729"/>
      <c r="DO45" s="729"/>
      <c r="DP45" s="729"/>
      <c r="DQ45" s="729"/>
      <c r="DR45" s="729"/>
      <c r="DS45" s="729"/>
      <c r="DT45" s="729"/>
      <c r="DU45" s="729"/>
      <c r="DV45" s="730"/>
      <c r="DW45" s="731"/>
      <c r="DX45" s="732"/>
      <c r="DY45" s="732"/>
      <c r="DZ45" s="732"/>
      <c r="EA45" s="732"/>
      <c r="EB45" s="732"/>
      <c r="EC45" s="733"/>
    </row>
    <row r="46" spans="2:133" ht="11.25" customHeight="1" x14ac:dyDescent="0.15">
      <c r="B46" s="241" t="s">
        <v>364</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761"/>
      <c r="CE46" s="762"/>
      <c r="CF46" s="644" t="s">
        <v>365</v>
      </c>
      <c r="CG46" s="645"/>
      <c r="CH46" s="645"/>
      <c r="CI46" s="645"/>
      <c r="CJ46" s="645"/>
      <c r="CK46" s="645"/>
      <c r="CL46" s="645"/>
      <c r="CM46" s="645"/>
      <c r="CN46" s="645"/>
      <c r="CO46" s="645"/>
      <c r="CP46" s="645"/>
      <c r="CQ46" s="646"/>
      <c r="CR46" s="647">
        <v>801346</v>
      </c>
      <c r="CS46" s="648"/>
      <c r="CT46" s="648"/>
      <c r="CU46" s="648"/>
      <c r="CV46" s="648"/>
      <c r="CW46" s="648"/>
      <c r="CX46" s="648"/>
      <c r="CY46" s="649"/>
      <c r="CZ46" s="652">
        <v>11.2</v>
      </c>
      <c r="DA46" s="653"/>
      <c r="DB46" s="653"/>
      <c r="DC46" s="665"/>
      <c r="DD46" s="656">
        <v>210303</v>
      </c>
      <c r="DE46" s="648"/>
      <c r="DF46" s="648"/>
      <c r="DG46" s="648"/>
      <c r="DH46" s="648"/>
      <c r="DI46" s="648"/>
      <c r="DJ46" s="648"/>
      <c r="DK46" s="649"/>
      <c r="DL46" s="728"/>
      <c r="DM46" s="729"/>
      <c r="DN46" s="729"/>
      <c r="DO46" s="729"/>
      <c r="DP46" s="729"/>
      <c r="DQ46" s="729"/>
      <c r="DR46" s="729"/>
      <c r="DS46" s="729"/>
      <c r="DT46" s="729"/>
      <c r="DU46" s="729"/>
      <c r="DV46" s="730"/>
      <c r="DW46" s="731"/>
      <c r="DX46" s="732"/>
      <c r="DY46" s="732"/>
      <c r="DZ46" s="732"/>
      <c r="EA46" s="732"/>
      <c r="EB46" s="732"/>
      <c r="EC46" s="733"/>
    </row>
    <row r="47" spans="2:133" ht="11.25" customHeight="1" x14ac:dyDescent="0.15">
      <c r="B47" s="242" t="s">
        <v>366</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61"/>
      <c r="CE47" s="762"/>
      <c r="CF47" s="644" t="s">
        <v>367</v>
      </c>
      <c r="CG47" s="645"/>
      <c r="CH47" s="645"/>
      <c r="CI47" s="645"/>
      <c r="CJ47" s="645"/>
      <c r="CK47" s="645"/>
      <c r="CL47" s="645"/>
      <c r="CM47" s="645"/>
      <c r="CN47" s="645"/>
      <c r="CO47" s="645"/>
      <c r="CP47" s="645"/>
      <c r="CQ47" s="646"/>
      <c r="CR47" s="647">
        <v>4860</v>
      </c>
      <c r="CS47" s="684"/>
      <c r="CT47" s="684"/>
      <c r="CU47" s="684"/>
      <c r="CV47" s="684"/>
      <c r="CW47" s="684"/>
      <c r="CX47" s="684"/>
      <c r="CY47" s="685"/>
      <c r="CZ47" s="652">
        <v>0.1</v>
      </c>
      <c r="DA47" s="682"/>
      <c r="DB47" s="682"/>
      <c r="DC47" s="686"/>
      <c r="DD47" s="656">
        <v>1060</v>
      </c>
      <c r="DE47" s="684"/>
      <c r="DF47" s="684"/>
      <c r="DG47" s="684"/>
      <c r="DH47" s="684"/>
      <c r="DI47" s="684"/>
      <c r="DJ47" s="684"/>
      <c r="DK47" s="685"/>
      <c r="DL47" s="728"/>
      <c r="DM47" s="729"/>
      <c r="DN47" s="729"/>
      <c r="DO47" s="729"/>
      <c r="DP47" s="729"/>
      <c r="DQ47" s="729"/>
      <c r="DR47" s="729"/>
      <c r="DS47" s="729"/>
      <c r="DT47" s="729"/>
      <c r="DU47" s="729"/>
      <c r="DV47" s="730"/>
      <c r="DW47" s="731"/>
      <c r="DX47" s="732"/>
      <c r="DY47" s="732"/>
      <c r="DZ47" s="732"/>
      <c r="EA47" s="732"/>
      <c r="EB47" s="732"/>
      <c r="EC47" s="733"/>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763"/>
      <c r="CE48" s="764"/>
      <c r="CF48" s="644" t="s">
        <v>368</v>
      </c>
      <c r="CG48" s="645"/>
      <c r="CH48" s="645"/>
      <c r="CI48" s="645"/>
      <c r="CJ48" s="645"/>
      <c r="CK48" s="645"/>
      <c r="CL48" s="645"/>
      <c r="CM48" s="645"/>
      <c r="CN48" s="645"/>
      <c r="CO48" s="645"/>
      <c r="CP48" s="645"/>
      <c r="CQ48" s="646"/>
      <c r="CR48" s="647" t="s">
        <v>245</v>
      </c>
      <c r="CS48" s="648"/>
      <c r="CT48" s="648"/>
      <c r="CU48" s="648"/>
      <c r="CV48" s="648"/>
      <c r="CW48" s="648"/>
      <c r="CX48" s="648"/>
      <c r="CY48" s="649"/>
      <c r="CZ48" s="652" t="s">
        <v>245</v>
      </c>
      <c r="DA48" s="653"/>
      <c r="DB48" s="653"/>
      <c r="DC48" s="665"/>
      <c r="DD48" s="656" t="s">
        <v>241</v>
      </c>
      <c r="DE48" s="648"/>
      <c r="DF48" s="648"/>
      <c r="DG48" s="648"/>
      <c r="DH48" s="648"/>
      <c r="DI48" s="648"/>
      <c r="DJ48" s="648"/>
      <c r="DK48" s="649"/>
      <c r="DL48" s="728"/>
      <c r="DM48" s="729"/>
      <c r="DN48" s="729"/>
      <c r="DO48" s="729"/>
      <c r="DP48" s="729"/>
      <c r="DQ48" s="729"/>
      <c r="DR48" s="729"/>
      <c r="DS48" s="729"/>
      <c r="DT48" s="729"/>
      <c r="DU48" s="729"/>
      <c r="DV48" s="730"/>
      <c r="DW48" s="731"/>
      <c r="DX48" s="732"/>
      <c r="DY48" s="732"/>
      <c r="DZ48" s="732"/>
      <c r="EA48" s="732"/>
      <c r="EB48" s="732"/>
      <c r="EC48" s="733"/>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96" t="s">
        <v>369</v>
      </c>
      <c r="CE49" s="697"/>
      <c r="CF49" s="697"/>
      <c r="CG49" s="697"/>
      <c r="CH49" s="697"/>
      <c r="CI49" s="697"/>
      <c r="CJ49" s="697"/>
      <c r="CK49" s="697"/>
      <c r="CL49" s="697"/>
      <c r="CM49" s="697"/>
      <c r="CN49" s="697"/>
      <c r="CO49" s="697"/>
      <c r="CP49" s="697"/>
      <c r="CQ49" s="698"/>
      <c r="CR49" s="738">
        <v>7169676</v>
      </c>
      <c r="CS49" s="718"/>
      <c r="CT49" s="718"/>
      <c r="CU49" s="718"/>
      <c r="CV49" s="718"/>
      <c r="CW49" s="718"/>
      <c r="CX49" s="718"/>
      <c r="CY49" s="749"/>
      <c r="CZ49" s="743">
        <v>100</v>
      </c>
      <c r="DA49" s="750"/>
      <c r="DB49" s="750"/>
      <c r="DC49" s="751"/>
      <c r="DD49" s="752">
        <v>4187728</v>
      </c>
      <c r="DE49" s="718"/>
      <c r="DF49" s="718"/>
      <c r="DG49" s="718"/>
      <c r="DH49" s="718"/>
      <c r="DI49" s="718"/>
      <c r="DJ49" s="718"/>
      <c r="DK49" s="749"/>
      <c r="DL49" s="753"/>
      <c r="DM49" s="754"/>
      <c r="DN49" s="754"/>
      <c r="DO49" s="754"/>
      <c r="DP49" s="754"/>
      <c r="DQ49" s="754"/>
      <c r="DR49" s="754"/>
      <c r="DS49" s="754"/>
      <c r="DT49" s="754"/>
      <c r="DU49" s="754"/>
      <c r="DV49" s="755"/>
      <c r="DW49" s="756"/>
      <c r="DX49" s="757"/>
      <c r="DY49" s="757"/>
      <c r="DZ49" s="757"/>
      <c r="EA49" s="757"/>
      <c r="EB49" s="757"/>
      <c r="EC49" s="758"/>
    </row>
  </sheetData>
  <sheetProtection algorithmName="SHA-512" hashValue="GaOnYn5vLJwaPT5ONj/K8ZtZ9IKfdbKnS5URs0zviBMxGFu4+ateiTm1YWkKTs6pkHfB07MktlUsdb2ikPMz7Q==" saltValue="fiC4uZageP9a41ceRCU+vg=="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DW32:EC32"/>
    <mergeCell ref="BR30:CB30"/>
    <mergeCell ref="CF30:CQ30"/>
    <mergeCell ref="CR30:CY30"/>
    <mergeCell ref="CZ30:DC30"/>
    <mergeCell ref="DD30:DK30"/>
    <mergeCell ref="DL30:DV30"/>
    <mergeCell ref="DD29:DK29"/>
    <mergeCell ref="DL29:DV29"/>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AP30:BF30"/>
    <mergeCell ref="BG30:BQ30"/>
    <mergeCell ref="BO29:BR29"/>
    <mergeCell ref="BS29:CB29"/>
    <mergeCell ref="DW28:EC28"/>
    <mergeCell ref="BS28:CB28"/>
    <mergeCell ref="CD28:CQ28"/>
    <mergeCell ref="CR28:CY28"/>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topLeftCell="A67" zoomScale="70" zoomScaleNormal="25" zoomScaleSheetLayoutView="70" workbookViewId="0">
      <selection activeCell="V75" sqref="V75:Z75"/>
    </sheetView>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370</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794" t="s">
        <v>371</v>
      </c>
      <c r="DK2" s="795"/>
      <c r="DL2" s="795"/>
      <c r="DM2" s="795"/>
      <c r="DN2" s="795"/>
      <c r="DO2" s="796"/>
      <c r="DP2" s="251"/>
      <c r="DQ2" s="794" t="s">
        <v>372</v>
      </c>
      <c r="DR2" s="795"/>
      <c r="DS2" s="795"/>
      <c r="DT2" s="795"/>
      <c r="DU2" s="795"/>
      <c r="DV2" s="795"/>
      <c r="DW2" s="795"/>
      <c r="DX2" s="795"/>
      <c r="DY2" s="795"/>
      <c r="DZ2" s="796"/>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797" t="s">
        <v>373</v>
      </c>
      <c r="B4" s="797"/>
      <c r="C4" s="797"/>
      <c r="D4" s="797"/>
      <c r="E4" s="797"/>
      <c r="F4" s="797"/>
      <c r="G4" s="797"/>
      <c r="H4" s="797"/>
      <c r="I4" s="797"/>
      <c r="J4" s="797"/>
      <c r="K4" s="797"/>
      <c r="L4" s="797"/>
      <c r="M4" s="797"/>
      <c r="N4" s="797"/>
      <c r="O4" s="797"/>
      <c r="P4" s="797"/>
      <c r="Q4" s="797"/>
      <c r="R4" s="797"/>
      <c r="S4" s="797"/>
      <c r="T4" s="797"/>
      <c r="U4" s="797"/>
      <c r="V4" s="797"/>
      <c r="W4" s="797"/>
      <c r="X4" s="797"/>
      <c r="Y4" s="797"/>
      <c r="Z4" s="797"/>
      <c r="AA4" s="797"/>
      <c r="AB4" s="797"/>
      <c r="AC4" s="797"/>
      <c r="AD4" s="797"/>
      <c r="AE4" s="797"/>
      <c r="AF4" s="797"/>
      <c r="AG4" s="797"/>
      <c r="AH4" s="797"/>
      <c r="AI4" s="797"/>
      <c r="AJ4" s="797"/>
      <c r="AK4" s="797"/>
      <c r="AL4" s="797"/>
      <c r="AM4" s="797"/>
      <c r="AN4" s="797"/>
      <c r="AO4" s="797"/>
      <c r="AP4" s="797"/>
      <c r="AQ4" s="797"/>
      <c r="AR4" s="797"/>
      <c r="AS4" s="797"/>
      <c r="AT4" s="797"/>
      <c r="AU4" s="797"/>
      <c r="AV4" s="797"/>
      <c r="AW4" s="797"/>
      <c r="AX4" s="797"/>
      <c r="AY4" s="797"/>
      <c r="AZ4" s="254"/>
      <c r="BA4" s="254"/>
      <c r="BB4" s="254"/>
      <c r="BC4" s="254"/>
      <c r="BD4" s="254"/>
      <c r="BE4" s="255"/>
      <c r="BF4" s="255"/>
      <c r="BG4" s="255"/>
      <c r="BH4" s="255"/>
      <c r="BI4" s="255"/>
      <c r="BJ4" s="255"/>
      <c r="BK4" s="255"/>
      <c r="BL4" s="255"/>
      <c r="BM4" s="255"/>
      <c r="BN4" s="255"/>
      <c r="BO4" s="255"/>
      <c r="BP4" s="255"/>
      <c r="BQ4" s="254" t="s">
        <v>374</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788" t="s">
        <v>375</v>
      </c>
      <c r="B5" s="789"/>
      <c r="C5" s="789"/>
      <c r="D5" s="789"/>
      <c r="E5" s="789"/>
      <c r="F5" s="789"/>
      <c r="G5" s="789"/>
      <c r="H5" s="789"/>
      <c r="I5" s="789"/>
      <c r="J5" s="789"/>
      <c r="K5" s="789"/>
      <c r="L5" s="789"/>
      <c r="M5" s="789"/>
      <c r="N5" s="789"/>
      <c r="O5" s="789"/>
      <c r="P5" s="790"/>
      <c r="Q5" s="765" t="s">
        <v>376</v>
      </c>
      <c r="R5" s="766"/>
      <c r="S5" s="766"/>
      <c r="T5" s="766"/>
      <c r="U5" s="767"/>
      <c r="V5" s="765" t="s">
        <v>377</v>
      </c>
      <c r="W5" s="766"/>
      <c r="X5" s="766"/>
      <c r="Y5" s="766"/>
      <c r="Z5" s="767"/>
      <c r="AA5" s="765" t="s">
        <v>378</v>
      </c>
      <c r="AB5" s="766"/>
      <c r="AC5" s="766"/>
      <c r="AD5" s="766"/>
      <c r="AE5" s="766"/>
      <c r="AF5" s="798" t="s">
        <v>379</v>
      </c>
      <c r="AG5" s="766"/>
      <c r="AH5" s="766"/>
      <c r="AI5" s="766"/>
      <c r="AJ5" s="777"/>
      <c r="AK5" s="766" t="s">
        <v>380</v>
      </c>
      <c r="AL5" s="766"/>
      <c r="AM5" s="766"/>
      <c r="AN5" s="766"/>
      <c r="AO5" s="767"/>
      <c r="AP5" s="765" t="s">
        <v>381</v>
      </c>
      <c r="AQ5" s="766"/>
      <c r="AR5" s="766"/>
      <c r="AS5" s="766"/>
      <c r="AT5" s="767"/>
      <c r="AU5" s="765" t="s">
        <v>382</v>
      </c>
      <c r="AV5" s="766"/>
      <c r="AW5" s="766"/>
      <c r="AX5" s="766"/>
      <c r="AY5" s="777"/>
      <c r="AZ5" s="258"/>
      <c r="BA5" s="258"/>
      <c r="BB5" s="258"/>
      <c r="BC5" s="258"/>
      <c r="BD5" s="258"/>
      <c r="BE5" s="259"/>
      <c r="BF5" s="259"/>
      <c r="BG5" s="259"/>
      <c r="BH5" s="259"/>
      <c r="BI5" s="259"/>
      <c r="BJ5" s="259"/>
      <c r="BK5" s="259"/>
      <c r="BL5" s="259"/>
      <c r="BM5" s="259"/>
      <c r="BN5" s="259"/>
      <c r="BO5" s="259"/>
      <c r="BP5" s="259"/>
      <c r="BQ5" s="788" t="s">
        <v>383</v>
      </c>
      <c r="BR5" s="789"/>
      <c r="BS5" s="789"/>
      <c r="BT5" s="789"/>
      <c r="BU5" s="789"/>
      <c r="BV5" s="789"/>
      <c r="BW5" s="789"/>
      <c r="BX5" s="789"/>
      <c r="BY5" s="789"/>
      <c r="BZ5" s="789"/>
      <c r="CA5" s="789"/>
      <c r="CB5" s="789"/>
      <c r="CC5" s="789"/>
      <c r="CD5" s="789"/>
      <c r="CE5" s="789"/>
      <c r="CF5" s="789"/>
      <c r="CG5" s="790"/>
      <c r="CH5" s="765" t="s">
        <v>384</v>
      </c>
      <c r="CI5" s="766"/>
      <c r="CJ5" s="766"/>
      <c r="CK5" s="766"/>
      <c r="CL5" s="767"/>
      <c r="CM5" s="765" t="s">
        <v>385</v>
      </c>
      <c r="CN5" s="766"/>
      <c r="CO5" s="766"/>
      <c r="CP5" s="766"/>
      <c r="CQ5" s="767"/>
      <c r="CR5" s="765" t="s">
        <v>386</v>
      </c>
      <c r="CS5" s="766"/>
      <c r="CT5" s="766"/>
      <c r="CU5" s="766"/>
      <c r="CV5" s="767"/>
      <c r="CW5" s="765" t="s">
        <v>387</v>
      </c>
      <c r="CX5" s="766"/>
      <c r="CY5" s="766"/>
      <c r="CZ5" s="766"/>
      <c r="DA5" s="767"/>
      <c r="DB5" s="765" t="s">
        <v>388</v>
      </c>
      <c r="DC5" s="766"/>
      <c r="DD5" s="766"/>
      <c r="DE5" s="766"/>
      <c r="DF5" s="767"/>
      <c r="DG5" s="771" t="s">
        <v>389</v>
      </c>
      <c r="DH5" s="772"/>
      <c r="DI5" s="772"/>
      <c r="DJ5" s="772"/>
      <c r="DK5" s="773"/>
      <c r="DL5" s="771" t="s">
        <v>390</v>
      </c>
      <c r="DM5" s="772"/>
      <c r="DN5" s="772"/>
      <c r="DO5" s="772"/>
      <c r="DP5" s="773"/>
      <c r="DQ5" s="765" t="s">
        <v>391</v>
      </c>
      <c r="DR5" s="766"/>
      <c r="DS5" s="766"/>
      <c r="DT5" s="766"/>
      <c r="DU5" s="767"/>
      <c r="DV5" s="765" t="s">
        <v>382</v>
      </c>
      <c r="DW5" s="766"/>
      <c r="DX5" s="766"/>
      <c r="DY5" s="766"/>
      <c r="DZ5" s="777"/>
      <c r="EA5" s="256"/>
    </row>
    <row r="6" spans="1:131" s="257" customFormat="1" ht="26.25" customHeight="1" thickBot="1" x14ac:dyDescent="0.2">
      <c r="A6" s="791"/>
      <c r="B6" s="792"/>
      <c r="C6" s="792"/>
      <c r="D6" s="792"/>
      <c r="E6" s="792"/>
      <c r="F6" s="792"/>
      <c r="G6" s="792"/>
      <c r="H6" s="792"/>
      <c r="I6" s="792"/>
      <c r="J6" s="792"/>
      <c r="K6" s="792"/>
      <c r="L6" s="792"/>
      <c r="M6" s="792"/>
      <c r="N6" s="792"/>
      <c r="O6" s="792"/>
      <c r="P6" s="793"/>
      <c r="Q6" s="768"/>
      <c r="R6" s="769"/>
      <c r="S6" s="769"/>
      <c r="T6" s="769"/>
      <c r="U6" s="770"/>
      <c r="V6" s="768"/>
      <c r="W6" s="769"/>
      <c r="X6" s="769"/>
      <c r="Y6" s="769"/>
      <c r="Z6" s="770"/>
      <c r="AA6" s="768"/>
      <c r="AB6" s="769"/>
      <c r="AC6" s="769"/>
      <c r="AD6" s="769"/>
      <c r="AE6" s="769"/>
      <c r="AF6" s="799"/>
      <c r="AG6" s="769"/>
      <c r="AH6" s="769"/>
      <c r="AI6" s="769"/>
      <c r="AJ6" s="778"/>
      <c r="AK6" s="769"/>
      <c r="AL6" s="769"/>
      <c r="AM6" s="769"/>
      <c r="AN6" s="769"/>
      <c r="AO6" s="770"/>
      <c r="AP6" s="768"/>
      <c r="AQ6" s="769"/>
      <c r="AR6" s="769"/>
      <c r="AS6" s="769"/>
      <c r="AT6" s="770"/>
      <c r="AU6" s="768"/>
      <c r="AV6" s="769"/>
      <c r="AW6" s="769"/>
      <c r="AX6" s="769"/>
      <c r="AY6" s="778"/>
      <c r="AZ6" s="254"/>
      <c r="BA6" s="254"/>
      <c r="BB6" s="254"/>
      <c r="BC6" s="254"/>
      <c r="BD6" s="254"/>
      <c r="BE6" s="255"/>
      <c r="BF6" s="255"/>
      <c r="BG6" s="255"/>
      <c r="BH6" s="255"/>
      <c r="BI6" s="255"/>
      <c r="BJ6" s="255"/>
      <c r="BK6" s="255"/>
      <c r="BL6" s="255"/>
      <c r="BM6" s="255"/>
      <c r="BN6" s="255"/>
      <c r="BO6" s="255"/>
      <c r="BP6" s="255"/>
      <c r="BQ6" s="791"/>
      <c r="BR6" s="792"/>
      <c r="BS6" s="792"/>
      <c r="BT6" s="792"/>
      <c r="BU6" s="792"/>
      <c r="BV6" s="792"/>
      <c r="BW6" s="792"/>
      <c r="BX6" s="792"/>
      <c r="BY6" s="792"/>
      <c r="BZ6" s="792"/>
      <c r="CA6" s="792"/>
      <c r="CB6" s="792"/>
      <c r="CC6" s="792"/>
      <c r="CD6" s="792"/>
      <c r="CE6" s="792"/>
      <c r="CF6" s="792"/>
      <c r="CG6" s="793"/>
      <c r="CH6" s="768"/>
      <c r="CI6" s="769"/>
      <c r="CJ6" s="769"/>
      <c r="CK6" s="769"/>
      <c r="CL6" s="770"/>
      <c r="CM6" s="768"/>
      <c r="CN6" s="769"/>
      <c r="CO6" s="769"/>
      <c r="CP6" s="769"/>
      <c r="CQ6" s="770"/>
      <c r="CR6" s="768"/>
      <c r="CS6" s="769"/>
      <c r="CT6" s="769"/>
      <c r="CU6" s="769"/>
      <c r="CV6" s="770"/>
      <c r="CW6" s="768"/>
      <c r="CX6" s="769"/>
      <c r="CY6" s="769"/>
      <c r="CZ6" s="769"/>
      <c r="DA6" s="770"/>
      <c r="DB6" s="768"/>
      <c r="DC6" s="769"/>
      <c r="DD6" s="769"/>
      <c r="DE6" s="769"/>
      <c r="DF6" s="770"/>
      <c r="DG6" s="774"/>
      <c r="DH6" s="775"/>
      <c r="DI6" s="775"/>
      <c r="DJ6" s="775"/>
      <c r="DK6" s="776"/>
      <c r="DL6" s="774"/>
      <c r="DM6" s="775"/>
      <c r="DN6" s="775"/>
      <c r="DO6" s="775"/>
      <c r="DP6" s="776"/>
      <c r="DQ6" s="768"/>
      <c r="DR6" s="769"/>
      <c r="DS6" s="769"/>
      <c r="DT6" s="769"/>
      <c r="DU6" s="770"/>
      <c r="DV6" s="768"/>
      <c r="DW6" s="769"/>
      <c r="DX6" s="769"/>
      <c r="DY6" s="769"/>
      <c r="DZ6" s="778"/>
      <c r="EA6" s="256"/>
    </row>
    <row r="7" spans="1:131" s="257" customFormat="1" ht="26.25" customHeight="1" thickTop="1" x14ac:dyDescent="0.15">
      <c r="A7" s="260">
        <v>1</v>
      </c>
      <c r="B7" s="779" t="s">
        <v>392</v>
      </c>
      <c r="C7" s="780"/>
      <c r="D7" s="780"/>
      <c r="E7" s="780"/>
      <c r="F7" s="780"/>
      <c r="G7" s="780"/>
      <c r="H7" s="780"/>
      <c r="I7" s="780"/>
      <c r="J7" s="780"/>
      <c r="K7" s="780"/>
      <c r="L7" s="780"/>
      <c r="M7" s="780"/>
      <c r="N7" s="780"/>
      <c r="O7" s="780"/>
      <c r="P7" s="781"/>
      <c r="Q7" s="782">
        <v>7258</v>
      </c>
      <c r="R7" s="783"/>
      <c r="S7" s="783"/>
      <c r="T7" s="783"/>
      <c r="U7" s="783"/>
      <c r="V7" s="783">
        <v>7170</v>
      </c>
      <c r="W7" s="783"/>
      <c r="X7" s="783"/>
      <c r="Y7" s="783"/>
      <c r="Z7" s="783"/>
      <c r="AA7" s="783">
        <v>88</v>
      </c>
      <c r="AB7" s="783"/>
      <c r="AC7" s="783"/>
      <c r="AD7" s="783"/>
      <c r="AE7" s="784"/>
      <c r="AF7" s="785">
        <v>87</v>
      </c>
      <c r="AG7" s="786"/>
      <c r="AH7" s="786"/>
      <c r="AI7" s="786"/>
      <c r="AJ7" s="787"/>
      <c r="AK7" s="822">
        <v>204</v>
      </c>
      <c r="AL7" s="823"/>
      <c r="AM7" s="823"/>
      <c r="AN7" s="823"/>
      <c r="AO7" s="823"/>
      <c r="AP7" s="823">
        <v>5982</v>
      </c>
      <c r="AQ7" s="823"/>
      <c r="AR7" s="823"/>
      <c r="AS7" s="823"/>
      <c r="AT7" s="823"/>
      <c r="AU7" s="824"/>
      <c r="AV7" s="824"/>
      <c r="AW7" s="824"/>
      <c r="AX7" s="824"/>
      <c r="AY7" s="825"/>
      <c r="AZ7" s="254"/>
      <c r="BA7" s="254"/>
      <c r="BB7" s="254"/>
      <c r="BC7" s="254"/>
      <c r="BD7" s="254"/>
      <c r="BE7" s="255"/>
      <c r="BF7" s="255"/>
      <c r="BG7" s="255"/>
      <c r="BH7" s="255"/>
      <c r="BI7" s="255"/>
      <c r="BJ7" s="255"/>
      <c r="BK7" s="255"/>
      <c r="BL7" s="255"/>
      <c r="BM7" s="255"/>
      <c r="BN7" s="255"/>
      <c r="BO7" s="255"/>
      <c r="BP7" s="255"/>
      <c r="BQ7" s="261">
        <v>1</v>
      </c>
      <c r="BR7" s="262"/>
      <c r="BS7" s="826" t="s">
        <v>577</v>
      </c>
      <c r="BT7" s="827"/>
      <c r="BU7" s="827"/>
      <c r="BV7" s="827"/>
      <c r="BW7" s="827"/>
      <c r="BX7" s="827"/>
      <c r="BY7" s="827"/>
      <c r="BZ7" s="827"/>
      <c r="CA7" s="827"/>
      <c r="CB7" s="827"/>
      <c r="CC7" s="827"/>
      <c r="CD7" s="827"/>
      <c r="CE7" s="827"/>
      <c r="CF7" s="827"/>
      <c r="CG7" s="828"/>
      <c r="CH7" s="819">
        <v>47</v>
      </c>
      <c r="CI7" s="820"/>
      <c r="CJ7" s="820"/>
      <c r="CK7" s="820"/>
      <c r="CL7" s="821"/>
      <c r="CM7" s="819">
        <v>390</v>
      </c>
      <c r="CN7" s="820"/>
      <c r="CO7" s="820"/>
      <c r="CP7" s="820"/>
      <c r="CQ7" s="821"/>
      <c r="CR7" s="819">
        <v>49</v>
      </c>
      <c r="CS7" s="820"/>
      <c r="CT7" s="820"/>
      <c r="CU7" s="820"/>
      <c r="CV7" s="821"/>
      <c r="CW7" s="819" t="s">
        <v>507</v>
      </c>
      <c r="CX7" s="820"/>
      <c r="CY7" s="820"/>
      <c r="CZ7" s="820"/>
      <c r="DA7" s="821"/>
      <c r="DB7" s="819" t="s">
        <v>507</v>
      </c>
      <c r="DC7" s="820"/>
      <c r="DD7" s="820"/>
      <c r="DE7" s="820"/>
      <c r="DF7" s="821"/>
      <c r="DG7" s="819" t="s">
        <v>507</v>
      </c>
      <c r="DH7" s="820"/>
      <c r="DI7" s="820"/>
      <c r="DJ7" s="820"/>
      <c r="DK7" s="821"/>
      <c r="DL7" s="819" t="s">
        <v>507</v>
      </c>
      <c r="DM7" s="820"/>
      <c r="DN7" s="820"/>
      <c r="DO7" s="820"/>
      <c r="DP7" s="821"/>
      <c r="DQ7" s="819" t="s">
        <v>507</v>
      </c>
      <c r="DR7" s="820"/>
      <c r="DS7" s="820"/>
      <c r="DT7" s="820"/>
      <c r="DU7" s="821"/>
      <c r="DV7" s="800"/>
      <c r="DW7" s="801"/>
      <c r="DX7" s="801"/>
      <c r="DY7" s="801"/>
      <c r="DZ7" s="802"/>
      <c r="EA7" s="256"/>
    </row>
    <row r="8" spans="1:131" s="257" customFormat="1" ht="26.25" customHeight="1" x14ac:dyDescent="0.15">
      <c r="A8" s="263">
        <v>2</v>
      </c>
      <c r="B8" s="803" t="s">
        <v>393</v>
      </c>
      <c r="C8" s="804"/>
      <c r="D8" s="804"/>
      <c r="E8" s="804"/>
      <c r="F8" s="804"/>
      <c r="G8" s="804"/>
      <c r="H8" s="804"/>
      <c r="I8" s="804"/>
      <c r="J8" s="804"/>
      <c r="K8" s="804"/>
      <c r="L8" s="804"/>
      <c r="M8" s="804"/>
      <c r="N8" s="804"/>
      <c r="O8" s="804"/>
      <c r="P8" s="805"/>
      <c r="Q8" s="806">
        <v>532</v>
      </c>
      <c r="R8" s="807"/>
      <c r="S8" s="807"/>
      <c r="T8" s="807"/>
      <c r="U8" s="807"/>
      <c r="V8" s="807">
        <v>505</v>
      </c>
      <c r="W8" s="807"/>
      <c r="X8" s="807"/>
      <c r="Y8" s="807"/>
      <c r="Z8" s="807"/>
      <c r="AA8" s="807">
        <v>27</v>
      </c>
      <c r="AB8" s="807"/>
      <c r="AC8" s="807"/>
      <c r="AD8" s="807"/>
      <c r="AE8" s="808"/>
      <c r="AF8" s="809">
        <v>27</v>
      </c>
      <c r="AG8" s="810"/>
      <c r="AH8" s="810"/>
      <c r="AI8" s="810"/>
      <c r="AJ8" s="811"/>
      <c r="AK8" s="812">
        <v>14</v>
      </c>
      <c r="AL8" s="813"/>
      <c r="AM8" s="813"/>
      <c r="AN8" s="813"/>
      <c r="AO8" s="813"/>
      <c r="AP8" s="813">
        <v>50</v>
      </c>
      <c r="AQ8" s="813"/>
      <c r="AR8" s="813"/>
      <c r="AS8" s="813"/>
      <c r="AT8" s="813"/>
      <c r="AU8" s="814"/>
      <c r="AV8" s="814"/>
      <c r="AW8" s="814"/>
      <c r="AX8" s="814"/>
      <c r="AY8" s="815"/>
      <c r="AZ8" s="254"/>
      <c r="BA8" s="254"/>
      <c r="BB8" s="254"/>
      <c r="BC8" s="254"/>
      <c r="BD8" s="254"/>
      <c r="BE8" s="255"/>
      <c r="BF8" s="255"/>
      <c r="BG8" s="255"/>
      <c r="BH8" s="255"/>
      <c r="BI8" s="255"/>
      <c r="BJ8" s="255"/>
      <c r="BK8" s="255"/>
      <c r="BL8" s="255"/>
      <c r="BM8" s="255"/>
      <c r="BN8" s="255"/>
      <c r="BO8" s="255"/>
      <c r="BP8" s="255"/>
      <c r="BQ8" s="264">
        <v>2</v>
      </c>
      <c r="BR8" s="265"/>
      <c r="BS8" s="816" t="s">
        <v>578</v>
      </c>
      <c r="BT8" s="817"/>
      <c r="BU8" s="817"/>
      <c r="BV8" s="817"/>
      <c r="BW8" s="817"/>
      <c r="BX8" s="817"/>
      <c r="BY8" s="817"/>
      <c r="BZ8" s="817"/>
      <c r="CA8" s="817"/>
      <c r="CB8" s="817"/>
      <c r="CC8" s="817"/>
      <c r="CD8" s="817"/>
      <c r="CE8" s="817"/>
      <c r="CF8" s="817"/>
      <c r="CG8" s="818"/>
      <c r="CH8" s="829">
        <v>112</v>
      </c>
      <c r="CI8" s="830"/>
      <c r="CJ8" s="830"/>
      <c r="CK8" s="830"/>
      <c r="CL8" s="831"/>
      <c r="CM8" s="829">
        <v>55</v>
      </c>
      <c r="CN8" s="830"/>
      <c r="CO8" s="830"/>
      <c r="CP8" s="830"/>
      <c r="CQ8" s="831"/>
      <c r="CR8" s="829">
        <v>30</v>
      </c>
      <c r="CS8" s="830"/>
      <c r="CT8" s="830"/>
      <c r="CU8" s="830"/>
      <c r="CV8" s="831"/>
      <c r="CW8" s="829" t="s">
        <v>507</v>
      </c>
      <c r="CX8" s="830"/>
      <c r="CY8" s="830"/>
      <c r="CZ8" s="830"/>
      <c r="DA8" s="831"/>
      <c r="DB8" s="829" t="s">
        <v>507</v>
      </c>
      <c r="DC8" s="830"/>
      <c r="DD8" s="830"/>
      <c r="DE8" s="830"/>
      <c r="DF8" s="831"/>
      <c r="DG8" s="829" t="s">
        <v>507</v>
      </c>
      <c r="DH8" s="830"/>
      <c r="DI8" s="830"/>
      <c r="DJ8" s="830"/>
      <c r="DK8" s="831"/>
      <c r="DL8" s="829" t="s">
        <v>507</v>
      </c>
      <c r="DM8" s="830"/>
      <c r="DN8" s="830"/>
      <c r="DO8" s="830"/>
      <c r="DP8" s="831"/>
      <c r="DQ8" s="829" t="s">
        <v>507</v>
      </c>
      <c r="DR8" s="830"/>
      <c r="DS8" s="830"/>
      <c r="DT8" s="830"/>
      <c r="DU8" s="831"/>
      <c r="DV8" s="832"/>
      <c r="DW8" s="833"/>
      <c r="DX8" s="833"/>
      <c r="DY8" s="833"/>
      <c r="DZ8" s="834"/>
      <c r="EA8" s="256"/>
    </row>
    <row r="9" spans="1:131" s="257" customFormat="1" ht="26.25" customHeight="1" x14ac:dyDescent="0.15">
      <c r="A9" s="263">
        <v>3</v>
      </c>
      <c r="B9" s="803"/>
      <c r="C9" s="804"/>
      <c r="D9" s="804"/>
      <c r="E9" s="804"/>
      <c r="F9" s="804"/>
      <c r="G9" s="804"/>
      <c r="H9" s="804"/>
      <c r="I9" s="804"/>
      <c r="J9" s="804"/>
      <c r="K9" s="804"/>
      <c r="L9" s="804"/>
      <c r="M9" s="804"/>
      <c r="N9" s="804"/>
      <c r="O9" s="804"/>
      <c r="P9" s="805"/>
      <c r="Q9" s="806"/>
      <c r="R9" s="807"/>
      <c r="S9" s="807"/>
      <c r="T9" s="807"/>
      <c r="U9" s="807"/>
      <c r="V9" s="807"/>
      <c r="W9" s="807"/>
      <c r="X9" s="807"/>
      <c r="Y9" s="807"/>
      <c r="Z9" s="807"/>
      <c r="AA9" s="807"/>
      <c r="AB9" s="807"/>
      <c r="AC9" s="807"/>
      <c r="AD9" s="807"/>
      <c r="AE9" s="808"/>
      <c r="AF9" s="809"/>
      <c r="AG9" s="810"/>
      <c r="AH9" s="810"/>
      <c r="AI9" s="810"/>
      <c r="AJ9" s="811"/>
      <c r="AK9" s="812"/>
      <c r="AL9" s="813"/>
      <c r="AM9" s="813"/>
      <c r="AN9" s="813"/>
      <c r="AO9" s="813"/>
      <c r="AP9" s="813"/>
      <c r="AQ9" s="813"/>
      <c r="AR9" s="813"/>
      <c r="AS9" s="813"/>
      <c r="AT9" s="813"/>
      <c r="AU9" s="814"/>
      <c r="AV9" s="814"/>
      <c r="AW9" s="814"/>
      <c r="AX9" s="814"/>
      <c r="AY9" s="815"/>
      <c r="AZ9" s="254"/>
      <c r="BA9" s="254"/>
      <c r="BB9" s="254"/>
      <c r="BC9" s="254"/>
      <c r="BD9" s="254"/>
      <c r="BE9" s="255"/>
      <c r="BF9" s="255"/>
      <c r="BG9" s="255"/>
      <c r="BH9" s="255"/>
      <c r="BI9" s="255"/>
      <c r="BJ9" s="255"/>
      <c r="BK9" s="255"/>
      <c r="BL9" s="255"/>
      <c r="BM9" s="255"/>
      <c r="BN9" s="255"/>
      <c r="BO9" s="255"/>
      <c r="BP9" s="255"/>
      <c r="BQ9" s="264">
        <v>3</v>
      </c>
      <c r="BR9" s="265"/>
      <c r="BS9" s="816" t="s">
        <v>579</v>
      </c>
      <c r="BT9" s="817"/>
      <c r="BU9" s="817"/>
      <c r="BV9" s="817"/>
      <c r="BW9" s="817"/>
      <c r="BX9" s="817"/>
      <c r="BY9" s="817"/>
      <c r="BZ9" s="817"/>
      <c r="CA9" s="817"/>
      <c r="CB9" s="817"/>
      <c r="CC9" s="817"/>
      <c r="CD9" s="817"/>
      <c r="CE9" s="817"/>
      <c r="CF9" s="817"/>
      <c r="CG9" s="818"/>
      <c r="CH9" s="829">
        <v>-35</v>
      </c>
      <c r="CI9" s="830"/>
      <c r="CJ9" s="830"/>
      <c r="CK9" s="830"/>
      <c r="CL9" s="831"/>
      <c r="CM9" s="829">
        <v>2</v>
      </c>
      <c r="CN9" s="830"/>
      <c r="CO9" s="830"/>
      <c r="CP9" s="830"/>
      <c r="CQ9" s="831"/>
      <c r="CR9" s="829">
        <v>41</v>
      </c>
      <c r="CS9" s="830"/>
      <c r="CT9" s="830"/>
      <c r="CU9" s="830"/>
      <c r="CV9" s="831"/>
      <c r="CW9" s="829" t="s">
        <v>507</v>
      </c>
      <c r="CX9" s="830"/>
      <c r="CY9" s="830"/>
      <c r="CZ9" s="830"/>
      <c r="DA9" s="831"/>
      <c r="DB9" s="829" t="s">
        <v>507</v>
      </c>
      <c r="DC9" s="830"/>
      <c r="DD9" s="830"/>
      <c r="DE9" s="830"/>
      <c r="DF9" s="831"/>
      <c r="DG9" s="829" t="s">
        <v>507</v>
      </c>
      <c r="DH9" s="830"/>
      <c r="DI9" s="830"/>
      <c r="DJ9" s="830"/>
      <c r="DK9" s="831"/>
      <c r="DL9" s="829" t="s">
        <v>507</v>
      </c>
      <c r="DM9" s="830"/>
      <c r="DN9" s="830"/>
      <c r="DO9" s="830"/>
      <c r="DP9" s="831"/>
      <c r="DQ9" s="829" t="s">
        <v>507</v>
      </c>
      <c r="DR9" s="830"/>
      <c r="DS9" s="830"/>
      <c r="DT9" s="830"/>
      <c r="DU9" s="831"/>
      <c r="DV9" s="832"/>
      <c r="DW9" s="833"/>
      <c r="DX9" s="833"/>
      <c r="DY9" s="833"/>
      <c r="DZ9" s="834"/>
      <c r="EA9" s="256"/>
    </row>
    <row r="10" spans="1:131" s="257" customFormat="1" ht="26.25" customHeight="1" x14ac:dyDescent="0.15">
      <c r="A10" s="263">
        <v>4</v>
      </c>
      <c r="B10" s="803"/>
      <c r="C10" s="804"/>
      <c r="D10" s="804"/>
      <c r="E10" s="804"/>
      <c r="F10" s="804"/>
      <c r="G10" s="804"/>
      <c r="H10" s="804"/>
      <c r="I10" s="804"/>
      <c r="J10" s="804"/>
      <c r="K10" s="804"/>
      <c r="L10" s="804"/>
      <c r="M10" s="804"/>
      <c r="N10" s="804"/>
      <c r="O10" s="804"/>
      <c r="P10" s="805"/>
      <c r="Q10" s="806"/>
      <c r="R10" s="807"/>
      <c r="S10" s="807"/>
      <c r="T10" s="807"/>
      <c r="U10" s="807"/>
      <c r="V10" s="807"/>
      <c r="W10" s="807"/>
      <c r="X10" s="807"/>
      <c r="Y10" s="807"/>
      <c r="Z10" s="807"/>
      <c r="AA10" s="807"/>
      <c r="AB10" s="807"/>
      <c r="AC10" s="807"/>
      <c r="AD10" s="807"/>
      <c r="AE10" s="808"/>
      <c r="AF10" s="809"/>
      <c r="AG10" s="810"/>
      <c r="AH10" s="810"/>
      <c r="AI10" s="810"/>
      <c r="AJ10" s="811"/>
      <c r="AK10" s="812"/>
      <c r="AL10" s="813"/>
      <c r="AM10" s="813"/>
      <c r="AN10" s="813"/>
      <c r="AO10" s="813"/>
      <c r="AP10" s="813"/>
      <c r="AQ10" s="813"/>
      <c r="AR10" s="813"/>
      <c r="AS10" s="813"/>
      <c r="AT10" s="813"/>
      <c r="AU10" s="814"/>
      <c r="AV10" s="814"/>
      <c r="AW10" s="814"/>
      <c r="AX10" s="814"/>
      <c r="AY10" s="815"/>
      <c r="AZ10" s="254"/>
      <c r="BA10" s="254"/>
      <c r="BB10" s="254"/>
      <c r="BC10" s="254"/>
      <c r="BD10" s="254"/>
      <c r="BE10" s="255"/>
      <c r="BF10" s="255"/>
      <c r="BG10" s="255"/>
      <c r="BH10" s="255"/>
      <c r="BI10" s="255"/>
      <c r="BJ10" s="255"/>
      <c r="BK10" s="255"/>
      <c r="BL10" s="255"/>
      <c r="BM10" s="255"/>
      <c r="BN10" s="255"/>
      <c r="BO10" s="255"/>
      <c r="BP10" s="255"/>
      <c r="BQ10" s="264">
        <v>4</v>
      </c>
      <c r="BR10" s="265"/>
      <c r="BS10" s="816"/>
      <c r="BT10" s="817"/>
      <c r="BU10" s="817"/>
      <c r="BV10" s="817"/>
      <c r="BW10" s="817"/>
      <c r="BX10" s="817"/>
      <c r="BY10" s="817"/>
      <c r="BZ10" s="817"/>
      <c r="CA10" s="817"/>
      <c r="CB10" s="817"/>
      <c r="CC10" s="817"/>
      <c r="CD10" s="817"/>
      <c r="CE10" s="817"/>
      <c r="CF10" s="817"/>
      <c r="CG10" s="818"/>
      <c r="CH10" s="829"/>
      <c r="CI10" s="830"/>
      <c r="CJ10" s="830"/>
      <c r="CK10" s="830"/>
      <c r="CL10" s="831"/>
      <c r="CM10" s="829"/>
      <c r="CN10" s="830"/>
      <c r="CO10" s="830"/>
      <c r="CP10" s="830"/>
      <c r="CQ10" s="831"/>
      <c r="CR10" s="829"/>
      <c r="CS10" s="830"/>
      <c r="CT10" s="830"/>
      <c r="CU10" s="830"/>
      <c r="CV10" s="831"/>
      <c r="CW10" s="829"/>
      <c r="CX10" s="830"/>
      <c r="CY10" s="830"/>
      <c r="CZ10" s="830"/>
      <c r="DA10" s="831"/>
      <c r="DB10" s="829"/>
      <c r="DC10" s="830"/>
      <c r="DD10" s="830"/>
      <c r="DE10" s="830"/>
      <c r="DF10" s="831"/>
      <c r="DG10" s="829"/>
      <c r="DH10" s="830"/>
      <c r="DI10" s="830"/>
      <c r="DJ10" s="830"/>
      <c r="DK10" s="831"/>
      <c r="DL10" s="829"/>
      <c r="DM10" s="830"/>
      <c r="DN10" s="830"/>
      <c r="DO10" s="830"/>
      <c r="DP10" s="831"/>
      <c r="DQ10" s="829"/>
      <c r="DR10" s="830"/>
      <c r="DS10" s="830"/>
      <c r="DT10" s="830"/>
      <c r="DU10" s="831"/>
      <c r="DV10" s="832"/>
      <c r="DW10" s="833"/>
      <c r="DX10" s="833"/>
      <c r="DY10" s="833"/>
      <c r="DZ10" s="834"/>
      <c r="EA10" s="256"/>
    </row>
    <row r="11" spans="1:131" s="257" customFormat="1" ht="26.25" customHeight="1" x14ac:dyDescent="0.15">
      <c r="A11" s="263">
        <v>5</v>
      </c>
      <c r="B11" s="803"/>
      <c r="C11" s="804"/>
      <c r="D11" s="804"/>
      <c r="E11" s="804"/>
      <c r="F11" s="804"/>
      <c r="G11" s="804"/>
      <c r="H11" s="804"/>
      <c r="I11" s="804"/>
      <c r="J11" s="804"/>
      <c r="K11" s="804"/>
      <c r="L11" s="804"/>
      <c r="M11" s="804"/>
      <c r="N11" s="804"/>
      <c r="O11" s="804"/>
      <c r="P11" s="805"/>
      <c r="Q11" s="806"/>
      <c r="R11" s="807"/>
      <c r="S11" s="807"/>
      <c r="T11" s="807"/>
      <c r="U11" s="807"/>
      <c r="V11" s="807"/>
      <c r="W11" s="807"/>
      <c r="X11" s="807"/>
      <c r="Y11" s="807"/>
      <c r="Z11" s="807"/>
      <c r="AA11" s="807"/>
      <c r="AB11" s="807"/>
      <c r="AC11" s="807"/>
      <c r="AD11" s="807"/>
      <c r="AE11" s="808"/>
      <c r="AF11" s="809"/>
      <c r="AG11" s="810"/>
      <c r="AH11" s="810"/>
      <c r="AI11" s="810"/>
      <c r="AJ11" s="811"/>
      <c r="AK11" s="812"/>
      <c r="AL11" s="813"/>
      <c r="AM11" s="813"/>
      <c r="AN11" s="813"/>
      <c r="AO11" s="813"/>
      <c r="AP11" s="813"/>
      <c r="AQ11" s="813"/>
      <c r="AR11" s="813"/>
      <c r="AS11" s="813"/>
      <c r="AT11" s="813"/>
      <c r="AU11" s="814"/>
      <c r="AV11" s="814"/>
      <c r="AW11" s="814"/>
      <c r="AX11" s="814"/>
      <c r="AY11" s="815"/>
      <c r="AZ11" s="254"/>
      <c r="BA11" s="254"/>
      <c r="BB11" s="254"/>
      <c r="BC11" s="254"/>
      <c r="BD11" s="254"/>
      <c r="BE11" s="255"/>
      <c r="BF11" s="255"/>
      <c r="BG11" s="255"/>
      <c r="BH11" s="255"/>
      <c r="BI11" s="255"/>
      <c r="BJ11" s="255"/>
      <c r="BK11" s="255"/>
      <c r="BL11" s="255"/>
      <c r="BM11" s="255"/>
      <c r="BN11" s="255"/>
      <c r="BO11" s="255"/>
      <c r="BP11" s="255"/>
      <c r="BQ11" s="264">
        <v>5</v>
      </c>
      <c r="BR11" s="265"/>
      <c r="BS11" s="816"/>
      <c r="BT11" s="817"/>
      <c r="BU11" s="817"/>
      <c r="BV11" s="817"/>
      <c r="BW11" s="817"/>
      <c r="BX11" s="817"/>
      <c r="BY11" s="817"/>
      <c r="BZ11" s="817"/>
      <c r="CA11" s="817"/>
      <c r="CB11" s="817"/>
      <c r="CC11" s="817"/>
      <c r="CD11" s="817"/>
      <c r="CE11" s="817"/>
      <c r="CF11" s="817"/>
      <c r="CG11" s="818"/>
      <c r="CH11" s="829"/>
      <c r="CI11" s="830"/>
      <c r="CJ11" s="830"/>
      <c r="CK11" s="830"/>
      <c r="CL11" s="831"/>
      <c r="CM11" s="829"/>
      <c r="CN11" s="830"/>
      <c r="CO11" s="830"/>
      <c r="CP11" s="830"/>
      <c r="CQ11" s="831"/>
      <c r="CR11" s="829"/>
      <c r="CS11" s="830"/>
      <c r="CT11" s="830"/>
      <c r="CU11" s="830"/>
      <c r="CV11" s="831"/>
      <c r="CW11" s="829"/>
      <c r="CX11" s="830"/>
      <c r="CY11" s="830"/>
      <c r="CZ11" s="830"/>
      <c r="DA11" s="831"/>
      <c r="DB11" s="829"/>
      <c r="DC11" s="830"/>
      <c r="DD11" s="830"/>
      <c r="DE11" s="830"/>
      <c r="DF11" s="831"/>
      <c r="DG11" s="829"/>
      <c r="DH11" s="830"/>
      <c r="DI11" s="830"/>
      <c r="DJ11" s="830"/>
      <c r="DK11" s="831"/>
      <c r="DL11" s="829"/>
      <c r="DM11" s="830"/>
      <c r="DN11" s="830"/>
      <c r="DO11" s="830"/>
      <c r="DP11" s="831"/>
      <c r="DQ11" s="829"/>
      <c r="DR11" s="830"/>
      <c r="DS11" s="830"/>
      <c r="DT11" s="830"/>
      <c r="DU11" s="831"/>
      <c r="DV11" s="832"/>
      <c r="DW11" s="833"/>
      <c r="DX11" s="833"/>
      <c r="DY11" s="833"/>
      <c r="DZ11" s="834"/>
      <c r="EA11" s="256"/>
    </row>
    <row r="12" spans="1:131" s="257" customFormat="1" ht="26.25" customHeight="1" x14ac:dyDescent="0.15">
      <c r="A12" s="263">
        <v>6</v>
      </c>
      <c r="B12" s="803"/>
      <c r="C12" s="804"/>
      <c r="D12" s="804"/>
      <c r="E12" s="804"/>
      <c r="F12" s="804"/>
      <c r="G12" s="804"/>
      <c r="H12" s="804"/>
      <c r="I12" s="804"/>
      <c r="J12" s="804"/>
      <c r="K12" s="804"/>
      <c r="L12" s="804"/>
      <c r="M12" s="804"/>
      <c r="N12" s="804"/>
      <c r="O12" s="804"/>
      <c r="P12" s="805"/>
      <c r="Q12" s="806"/>
      <c r="R12" s="807"/>
      <c r="S12" s="807"/>
      <c r="T12" s="807"/>
      <c r="U12" s="807"/>
      <c r="V12" s="807"/>
      <c r="W12" s="807"/>
      <c r="X12" s="807"/>
      <c r="Y12" s="807"/>
      <c r="Z12" s="807"/>
      <c r="AA12" s="807"/>
      <c r="AB12" s="807"/>
      <c r="AC12" s="807"/>
      <c r="AD12" s="807"/>
      <c r="AE12" s="808"/>
      <c r="AF12" s="809"/>
      <c r="AG12" s="810"/>
      <c r="AH12" s="810"/>
      <c r="AI12" s="810"/>
      <c r="AJ12" s="811"/>
      <c r="AK12" s="812"/>
      <c r="AL12" s="813"/>
      <c r="AM12" s="813"/>
      <c r="AN12" s="813"/>
      <c r="AO12" s="813"/>
      <c r="AP12" s="813"/>
      <c r="AQ12" s="813"/>
      <c r="AR12" s="813"/>
      <c r="AS12" s="813"/>
      <c r="AT12" s="813"/>
      <c r="AU12" s="814"/>
      <c r="AV12" s="814"/>
      <c r="AW12" s="814"/>
      <c r="AX12" s="814"/>
      <c r="AY12" s="815"/>
      <c r="AZ12" s="254"/>
      <c r="BA12" s="254"/>
      <c r="BB12" s="254"/>
      <c r="BC12" s="254"/>
      <c r="BD12" s="254"/>
      <c r="BE12" s="255"/>
      <c r="BF12" s="255"/>
      <c r="BG12" s="255"/>
      <c r="BH12" s="255"/>
      <c r="BI12" s="255"/>
      <c r="BJ12" s="255"/>
      <c r="BK12" s="255"/>
      <c r="BL12" s="255"/>
      <c r="BM12" s="255"/>
      <c r="BN12" s="255"/>
      <c r="BO12" s="255"/>
      <c r="BP12" s="255"/>
      <c r="BQ12" s="264">
        <v>6</v>
      </c>
      <c r="BR12" s="265"/>
      <c r="BS12" s="816"/>
      <c r="BT12" s="817"/>
      <c r="BU12" s="817"/>
      <c r="BV12" s="817"/>
      <c r="BW12" s="817"/>
      <c r="BX12" s="817"/>
      <c r="BY12" s="817"/>
      <c r="BZ12" s="817"/>
      <c r="CA12" s="817"/>
      <c r="CB12" s="817"/>
      <c r="CC12" s="817"/>
      <c r="CD12" s="817"/>
      <c r="CE12" s="817"/>
      <c r="CF12" s="817"/>
      <c r="CG12" s="818"/>
      <c r="CH12" s="829"/>
      <c r="CI12" s="830"/>
      <c r="CJ12" s="830"/>
      <c r="CK12" s="830"/>
      <c r="CL12" s="831"/>
      <c r="CM12" s="829"/>
      <c r="CN12" s="830"/>
      <c r="CO12" s="830"/>
      <c r="CP12" s="830"/>
      <c r="CQ12" s="831"/>
      <c r="CR12" s="829"/>
      <c r="CS12" s="830"/>
      <c r="CT12" s="830"/>
      <c r="CU12" s="830"/>
      <c r="CV12" s="831"/>
      <c r="CW12" s="829"/>
      <c r="CX12" s="830"/>
      <c r="CY12" s="830"/>
      <c r="CZ12" s="830"/>
      <c r="DA12" s="831"/>
      <c r="DB12" s="829"/>
      <c r="DC12" s="830"/>
      <c r="DD12" s="830"/>
      <c r="DE12" s="830"/>
      <c r="DF12" s="831"/>
      <c r="DG12" s="829"/>
      <c r="DH12" s="830"/>
      <c r="DI12" s="830"/>
      <c r="DJ12" s="830"/>
      <c r="DK12" s="831"/>
      <c r="DL12" s="829"/>
      <c r="DM12" s="830"/>
      <c r="DN12" s="830"/>
      <c r="DO12" s="830"/>
      <c r="DP12" s="831"/>
      <c r="DQ12" s="829"/>
      <c r="DR12" s="830"/>
      <c r="DS12" s="830"/>
      <c r="DT12" s="830"/>
      <c r="DU12" s="831"/>
      <c r="DV12" s="832"/>
      <c r="DW12" s="833"/>
      <c r="DX12" s="833"/>
      <c r="DY12" s="833"/>
      <c r="DZ12" s="834"/>
      <c r="EA12" s="256"/>
    </row>
    <row r="13" spans="1:131" s="257" customFormat="1" ht="26.25" customHeight="1" x14ac:dyDescent="0.15">
      <c r="A13" s="263">
        <v>7</v>
      </c>
      <c r="B13" s="803"/>
      <c r="C13" s="804"/>
      <c r="D13" s="804"/>
      <c r="E13" s="804"/>
      <c r="F13" s="804"/>
      <c r="G13" s="804"/>
      <c r="H13" s="804"/>
      <c r="I13" s="804"/>
      <c r="J13" s="804"/>
      <c r="K13" s="804"/>
      <c r="L13" s="804"/>
      <c r="M13" s="804"/>
      <c r="N13" s="804"/>
      <c r="O13" s="804"/>
      <c r="P13" s="805"/>
      <c r="Q13" s="806"/>
      <c r="R13" s="807"/>
      <c r="S13" s="807"/>
      <c r="T13" s="807"/>
      <c r="U13" s="807"/>
      <c r="V13" s="807"/>
      <c r="W13" s="807"/>
      <c r="X13" s="807"/>
      <c r="Y13" s="807"/>
      <c r="Z13" s="807"/>
      <c r="AA13" s="807"/>
      <c r="AB13" s="807"/>
      <c r="AC13" s="807"/>
      <c r="AD13" s="807"/>
      <c r="AE13" s="808"/>
      <c r="AF13" s="809"/>
      <c r="AG13" s="810"/>
      <c r="AH13" s="810"/>
      <c r="AI13" s="810"/>
      <c r="AJ13" s="811"/>
      <c r="AK13" s="812"/>
      <c r="AL13" s="813"/>
      <c r="AM13" s="813"/>
      <c r="AN13" s="813"/>
      <c r="AO13" s="813"/>
      <c r="AP13" s="813"/>
      <c r="AQ13" s="813"/>
      <c r="AR13" s="813"/>
      <c r="AS13" s="813"/>
      <c r="AT13" s="813"/>
      <c r="AU13" s="814"/>
      <c r="AV13" s="814"/>
      <c r="AW13" s="814"/>
      <c r="AX13" s="814"/>
      <c r="AY13" s="815"/>
      <c r="AZ13" s="254"/>
      <c r="BA13" s="254"/>
      <c r="BB13" s="254"/>
      <c r="BC13" s="254"/>
      <c r="BD13" s="254"/>
      <c r="BE13" s="255"/>
      <c r="BF13" s="255"/>
      <c r="BG13" s="255"/>
      <c r="BH13" s="255"/>
      <c r="BI13" s="255"/>
      <c r="BJ13" s="255"/>
      <c r="BK13" s="255"/>
      <c r="BL13" s="255"/>
      <c r="BM13" s="255"/>
      <c r="BN13" s="255"/>
      <c r="BO13" s="255"/>
      <c r="BP13" s="255"/>
      <c r="BQ13" s="264">
        <v>7</v>
      </c>
      <c r="BR13" s="265"/>
      <c r="BS13" s="816"/>
      <c r="BT13" s="817"/>
      <c r="BU13" s="817"/>
      <c r="BV13" s="817"/>
      <c r="BW13" s="817"/>
      <c r="BX13" s="817"/>
      <c r="BY13" s="817"/>
      <c r="BZ13" s="817"/>
      <c r="CA13" s="817"/>
      <c r="CB13" s="817"/>
      <c r="CC13" s="817"/>
      <c r="CD13" s="817"/>
      <c r="CE13" s="817"/>
      <c r="CF13" s="817"/>
      <c r="CG13" s="818"/>
      <c r="CH13" s="829"/>
      <c r="CI13" s="830"/>
      <c r="CJ13" s="830"/>
      <c r="CK13" s="830"/>
      <c r="CL13" s="831"/>
      <c r="CM13" s="829"/>
      <c r="CN13" s="830"/>
      <c r="CO13" s="830"/>
      <c r="CP13" s="830"/>
      <c r="CQ13" s="831"/>
      <c r="CR13" s="829"/>
      <c r="CS13" s="830"/>
      <c r="CT13" s="830"/>
      <c r="CU13" s="830"/>
      <c r="CV13" s="831"/>
      <c r="CW13" s="829"/>
      <c r="CX13" s="830"/>
      <c r="CY13" s="830"/>
      <c r="CZ13" s="830"/>
      <c r="DA13" s="831"/>
      <c r="DB13" s="829"/>
      <c r="DC13" s="830"/>
      <c r="DD13" s="830"/>
      <c r="DE13" s="830"/>
      <c r="DF13" s="831"/>
      <c r="DG13" s="829"/>
      <c r="DH13" s="830"/>
      <c r="DI13" s="830"/>
      <c r="DJ13" s="830"/>
      <c r="DK13" s="831"/>
      <c r="DL13" s="829"/>
      <c r="DM13" s="830"/>
      <c r="DN13" s="830"/>
      <c r="DO13" s="830"/>
      <c r="DP13" s="831"/>
      <c r="DQ13" s="829"/>
      <c r="DR13" s="830"/>
      <c r="DS13" s="830"/>
      <c r="DT13" s="830"/>
      <c r="DU13" s="831"/>
      <c r="DV13" s="832"/>
      <c r="DW13" s="833"/>
      <c r="DX13" s="833"/>
      <c r="DY13" s="833"/>
      <c r="DZ13" s="834"/>
      <c r="EA13" s="256"/>
    </row>
    <row r="14" spans="1:131" s="257" customFormat="1" ht="26.25" customHeight="1" x14ac:dyDescent="0.15">
      <c r="A14" s="263">
        <v>8</v>
      </c>
      <c r="B14" s="803"/>
      <c r="C14" s="804"/>
      <c r="D14" s="804"/>
      <c r="E14" s="804"/>
      <c r="F14" s="804"/>
      <c r="G14" s="804"/>
      <c r="H14" s="804"/>
      <c r="I14" s="804"/>
      <c r="J14" s="804"/>
      <c r="K14" s="804"/>
      <c r="L14" s="804"/>
      <c r="M14" s="804"/>
      <c r="N14" s="804"/>
      <c r="O14" s="804"/>
      <c r="P14" s="805"/>
      <c r="Q14" s="806"/>
      <c r="R14" s="807"/>
      <c r="S14" s="807"/>
      <c r="T14" s="807"/>
      <c r="U14" s="807"/>
      <c r="V14" s="807"/>
      <c r="W14" s="807"/>
      <c r="X14" s="807"/>
      <c r="Y14" s="807"/>
      <c r="Z14" s="807"/>
      <c r="AA14" s="807"/>
      <c r="AB14" s="807"/>
      <c r="AC14" s="807"/>
      <c r="AD14" s="807"/>
      <c r="AE14" s="808"/>
      <c r="AF14" s="809"/>
      <c r="AG14" s="810"/>
      <c r="AH14" s="810"/>
      <c r="AI14" s="810"/>
      <c r="AJ14" s="811"/>
      <c r="AK14" s="812"/>
      <c r="AL14" s="813"/>
      <c r="AM14" s="813"/>
      <c r="AN14" s="813"/>
      <c r="AO14" s="813"/>
      <c r="AP14" s="813"/>
      <c r="AQ14" s="813"/>
      <c r="AR14" s="813"/>
      <c r="AS14" s="813"/>
      <c r="AT14" s="813"/>
      <c r="AU14" s="814"/>
      <c r="AV14" s="814"/>
      <c r="AW14" s="814"/>
      <c r="AX14" s="814"/>
      <c r="AY14" s="815"/>
      <c r="AZ14" s="254"/>
      <c r="BA14" s="254"/>
      <c r="BB14" s="254"/>
      <c r="BC14" s="254"/>
      <c r="BD14" s="254"/>
      <c r="BE14" s="255"/>
      <c r="BF14" s="255"/>
      <c r="BG14" s="255"/>
      <c r="BH14" s="255"/>
      <c r="BI14" s="255"/>
      <c r="BJ14" s="255"/>
      <c r="BK14" s="255"/>
      <c r="BL14" s="255"/>
      <c r="BM14" s="255"/>
      <c r="BN14" s="255"/>
      <c r="BO14" s="255"/>
      <c r="BP14" s="255"/>
      <c r="BQ14" s="264">
        <v>8</v>
      </c>
      <c r="BR14" s="265"/>
      <c r="BS14" s="816"/>
      <c r="BT14" s="817"/>
      <c r="BU14" s="817"/>
      <c r="BV14" s="817"/>
      <c r="BW14" s="817"/>
      <c r="BX14" s="817"/>
      <c r="BY14" s="817"/>
      <c r="BZ14" s="817"/>
      <c r="CA14" s="817"/>
      <c r="CB14" s="817"/>
      <c r="CC14" s="817"/>
      <c r="CD14" s="817"/>
      <c r="CE14" s="817"/>
      <c r="CF14" s="817"/>
      <c r="CG14" s="818"/>
      <c r="CH14" s="829"/>
      <c r="CI14" s="830"/>
      <c r="CJ14" s="830"/>
      <c r="CK14" s="830"/>
      <c r="CL14" s="831"/>
      <c r="CM14" s="829"/>
      <c r="CN14" s="830"/>
      <c r="CO14" s="830"/>
      <c r="CP14" s="830"/>
      <c r="CQ14" s="831"/>
      <c r="CR14" s="829"/>
      <c r="CS14" s="830"/>
      <c r="CT14" s="830"/>
      <c r="CU14" s="830"/>
      <c r="CV14" s="831"/>
      <c r="CW14" s="829"/>
      <c r="CX14" s="830"/>
      <c r="CY14" s="830"/>
      <c r="CZ14" s="830"/>
      <c r="DA14" s="831"/>
      <c r="DB14" s="829"/>
      <c r="DC14" s="830"/>
      <c r="DD14" s="830"/>
      <c r="DE14" s="830"/>
      <c r="DF14" s="831"/>
      <c r="DG14" s="829"/>
      <c r="DH14" s="830"/>
      <c r="DI14" s="830"/>
      <c r="DJ14" s="830"/>
      <c r="DK14" s="831"/>
      <c r="DL14" s="829"/>
      <c r="DM14" s="830"/>
      <c r="DN14" s="830"/>
      <c r="DO14" s="830"/>
      <c r="DP14" s="831"/>
      <c r="DQ14" s="829"/>
      <c r="DR14" s="830"/>
      <c r="DS14" s="830"/>
      <c r="DT14" s="830"/>
      <c r="DU14" s="831"/>
      <c r="DV14" s="832"/>
      <c r="DW14" s="833"/>
      <c r="DX14" s="833"/>
      <c r="DY14" s="833"/>
      <c r="DZ14" s="834"/>
      <c r="EA14" s="256"/>
    </row>
    <row r="15" spans="1:131" s="257" customFormat="1" ht="26.25" customHeight="1" x14ac:dyDescent="0.15">
      <c r="A15" s="263">
        <v>9</v>
      </c>
      <c r="B15" s="803"/>
      <c r="C15" s="804"/>
      <c r="D15" s="804"/>
      <c r="E15" s="804"/>
      <c r="F15" s="804"/>
      <c r="G15" s="804"/>
      <c r="H15" s="804"/>
      <c r="I15" s="804"/>
      <c r="J15" s="804"/>
      <c r="K15" s="804"/>
      <c r="L15" s="804"/>
      <c r="M15" s="804"/>
      <c r="N15" s="804"/>
      <c r="O15" s="804"/>
      <c r="P15" s="805"/>
      <c r="Q15" s="806"/>
      <c r="R15" s="807"/>
      <c r="S15" s="807"/>
      <c r="T15" s="807"/>
      <c r="U15" s="807"/>
      <c r="V15" s="807"/>
      <c r="W15" s="807"/>
      <c r="X15" s="807"/>
      <c r="Y15" s="807"/>
      <c r="Z15" s="807"/>
      <c r="AA15" s="807"/>
      <c r="AB15" s="807"/>
      <c r="AC15" s="807"/>
      <c r="AD15" s="807"/>
      <c r="AE15" s="808"/>
      <c r="AF15" s="809"/>
      <c r="AG15" s="810"/>
      <c r="AH15" s="810"/>
      <c r="AI15" s="810"/>
      <c r="AJ15" s="811"/>
      <c r="AK15" s="812"/>
      <c r="AL15" s="813"/>
      <c r="AM15" s="813"/>
      <c r="AN15" s="813"/>
      <c r="AO15" s="813"/>
      <c r="AP15" s="813"/>
      <c r="AQ15" s="813"/>
      <c r="AR15" s="813"/>
      <c r="AS15" s="813"/>
      <c r="AT15" s="813"/>
      <c r="AU15" s="814"/>
      <c r="AV15" s="814"/>
      <c r="AW15" s="814"/>
      <c r="AX15" s="814"/>
      <c r="AY15" s="815"/>
      <c r="AZ15" s="254"/>
      <c r="BA15" s="254"/>
      <c r="BB15" s="254"/>
      <c r="BC15" s="254"/>
      <c r="BD15" s="254"/>
      <c r="BE15" s="255"/>
      <c r="BF15" s="255"/>
      <c r="BG15" s="255"/>
      <c r="BH15" s="255"/>
      <c r="BI15" s="255"/>
      <c r="BJ15" s="255"/>
      <c r="BK15" s="255"/>
      <c r="BL15" s="255"/>
      <c r="BM15" s="255"/>
      <c r="BN15" s="255"/>
      <c r="BO15" s="255"/>
      <c r="BP15" s="255"/>
      <c r="BQ15" s="264">
        <v>9</v>
      </c>
      <c r="BR15" s="265"/>
      <c r="BS15" s="816"/>
      <c r="BT15" s="817"/>
      <c r="BU15" s="817"/>
      <c r="BV15" s="817"/>
      <c r="BW15" s="817"/>
      <c r="BX15" s="817"/>
      <c r="BY15" s="817"/>
      <c r="BZ15" s="817"/>
      <c r="CA15" s="817"/>
      <c r="CB15" s="817"/>
      <c r="CC15" s="817"/>
      <c r="CD15" s="817"/>
      <c r="CE15" s="817"/>
      <c r="CF15" s="817"/>
      <c r="CG15" s="818"/>
      <c r="CH15" s="829"/>
      <c r="CI15" s="830"/>
      <c r="CJ15" s="830"/>
      <c r="CK15" s="830"/>
      <c r="CL15" s="831"/>
      <c r="CM15" s="829"/>
      <c r="CN15" s="830"/>
      <c r="CO15" s="830"/>
      <c r="CP15" s="830"/>
      <c r="CQ15" s="831"/>
      <c r="CR15" s="829"/>
      <c r="CS15" s="830"/>
      <c r="CT15" s="830"/>
      <c r="CU15" s="830"/>
      <c r="CV15" s="831"/>
      <c r="CW15" s="829"/>
      <c r="CX15" s="830"/>
      <c r="CY15" s="830"/>
      <c r="CZ15" s="830"/>
      <c r="DA15" s="831"/>
      <c r="DB15" s="829"/>
      <c r="DC15" s="830"/>
      <c r="DD15" s="830"/>
      <c r="DE15" s="830"/>
      <c r="DF15" s="831"/>
      <c r="DG15" s="829"/>
      <c r="DH15" s="830"/>
      <c r="DI15" s="830"/>
      <c r="DJ15" s="830"/>
      <c r="DK15" s="831"/>
      <c r="DL15" s="829"/>
      <c r="DM15" s="830"/>
      <c r="DN15" s="830"/>
      <c r="DO15" s="830"/>
      <c r="DP15" s="831"/>
      <c r="DQ15" s="829"/>
      <c r="DR15" s="830"/>
      <c r="DS15" s="830"/>
      <c r="DT15" s="830"/>
      <c r="DU15" s="831"/>
      <c r="DV15" s="832"/>
      <c r="DW15" s="833"/>
      <c r="DX15" s="833"/>
      <c r="DY15" s="833"/>
      <c r="DZ15" s="834"/>
      <c r="EA15" s="256"/>
    </row>
    <row r="16" spans="1:131" s="257" customFormat="1" ht="26.25" customHeight="1" x14ac:dyDescent="0.15">
      <c r="A16" s="263">
        <v>10</v>
      </c>
      <c r="B16" s="803"/>
      <c r="C16" s="804"/>
      <c r="D16" s="804"/>
      <c r="E16" s="804"/>
      <c r="F16" s="804"/>
      <c r="G16" s="804"/>
      <c r="H16" s="804"/>
      <c r="I16" s="804"/>
      <c r="J16" s="804"/>
      <c r="K16" s="804"/>
      <c r="L16" s="804"/>
      <c r="M16" s="804"/>
      <c r="N16" s="804"/>
      <c r="O16" s="804"/>
      <c r="P16" s="805"/>
      <c r="Q16" s="806"/>
      <c r="R16" s="807"/>
      <c r="S16" s="807"/>
      <c r="T16" s="807"/>
      <c r="U16" s="807"/>
      <c r="V16" s="807"/>
      <c r="W16" s="807"/>
      <c r="X16" s="807"/>
      <c r="Y16" s="807"/>
      <c r="Z16" s="807"/>
      <c r="AA16" s="807"/>
      <c r="AB16" s="807"/>
      <c r="AC16" s="807"/>
      <c r="AD16" s="807"/>
      <c r="AE16" s="808"/>
      <c r="AF16" s="809"/>
      <c r="AG16" s="810"/>
      <c r="AH16" s="810"/>
      <c r="AI16" s="810"/>
      <c r="AJ16" s="811"/>
      <c r="AK16" s="812"/>
      <c r="AL16" s="813"/>
      <c r="AM16" s="813"/>
      <c r="AN16" s="813"/>
      <c r="AO16" s="813"/>
      <c r="AP16" s="813"/>
      <c r="AQ16" s="813"/>
      <c r="AR16" s="813"/>
      <c r="AS16" s="813"/>
      <c r="AT16" s="813"/>
      <c r="AU16" s="814"/>
      <c r="AV16" s="814"/>
      <c r="AW16" s="814"/>
      <c r="AX16" s="814"/>
      <c r="AY16" s="815"/>
      <c r="AZ16" s="254"/>
      <c r="BA16" s="254"/>
      <c r="BB16" s="254"/>
      <c r="BC16" s="254"/>
      <c r="BD16" s="254"/>
      <c r="BE16" s="255"/>
      <c r="BF16" s="255"/>
      <c r="BG16" s="255"/>
      <c r="BH16" s="255"/>
      <c r="BI16" s="255"/>
      <c r="BJ16" s="255"/>
      <c r="BK16" s="255"/>
      <c r="BL16" s="255"/>
      <c r="BM16" s="255"/>
      <c r="BN16" s="255"/>
      <c r="BO16" s="255"/>
      <c r="BP16" s="255"/>
      <c r="BQ16" s="264">
        <v>10</v>
      </c>
      <c r="BR16" s="265"/>
      <c r="BS16" s="816"/>
      <c r="BT16" s="817"/>
      <c r="BU16" s="817"/>
      <c r="BV16" s="817"/>
      <c r="BW16" s="817"/>
      <c r="BX16" s="817"/>
      <c r="BY16" s="817"/>
      <c r="BZ16" s="817"/>
      <c r="CA16" s="817"/>
      <c r="CB16" s="817"/>
      <c r="CC16" s="817"/>
      <c r="CD16" s="817"/>
      <c r="CE16" s="817"/>
      <c r="CF16" s="817"/>
      <c r="CG16" s="818"/>
      <c r="CH16" s="829"/>
      <c r="CI16" s="830"/>
      <c r="CJ16" s="830"/>
      <c r="CK16" s="830"/>
      <c r="CL16" s="831"/>
      <c r="CM16" s="829"/>
      <c r="CN16" s="830"/>
      <c r="CO16" s="830"/>
      <c r="CP16" s="830"/>
      <c r="CQ16" s="831"/>
      <c r="CR16" s="829"/>
      <c r="CS16" s="830"/>
      <c r="CT16" s="830"/>
      <c r="CU16" s="830"/>
      <c r="CV16" s="831"/>
      <c r="CW16" s="829"/>
      <c r="CX16" s="830"/>
      <c r="CY16" s="830"/>
      <c r="CZ16" s="830"/>
      <c r="DA16" s="831"/>
      <c r="DB16" s="829"/>
      <c r="DC16" s="830"/>
      <c r="DD16" s="830"/>
      <c r="DE16" s="830"/>
      <c r="DF16" s="831"/>
      <c r="DG16" s="829"/>
      <c r="DH16" s="830"/>
      <c r="DI16" s="830"/>
      <c r="DJ16" s="830"/>
      <c r="DK16" s="831"/>
      <c r="DL16" s="829"/>
      <c r="DM16" s="830"/>
      <c r="DN16" s="830"/>
      <c r="DO16" s="830"/>
      <c r="DP16" s="831"/>
      <c r="DQ16" s="829"/>
      <c r="DR16" s="830"/>
      <c r="DS16" s="830"/>
      <c r="DT16" s="830"/>
      <c r="DU16" s="831"/>
      <c r="DV16" s="832"/>
      <c r="DW16" s="833"/>
      <c r="DX16" s="833"/>
      <c r="DY16" s="833"/>
      <c r="DZ16" s="834"/>
      <c r="EA16" s="256"/>
    </row>
    <row r="17" spans="1:131" s="257" customFormat="1" ht="26.25" customHeight="1" x14ac:dyDescent="0.15">
      <c r="A17" s="263">
        <v>11</v>
      </c>
      <c r="B17" s="803"/>
      <c r="C17" s="804"/>
      <c r="D17" s="804"/>
      <c r="E17" s="804"/>
      <c r="F17" s="804"/>
      <c r="G17" s="804"/>
      <c r="H17" s="804"/>
      <c r="I17" s="804"/>
      <c r="J17" s="804"/>
      <c r="K17" s="804"/>
      <c r="L17" s="804"/>
      <c r="M17" s="804"/>
      <c r="N17" s="804"/>
      <c r="O17" s="804"/>
      <c r="P17" s="805"/>
      <c r="Q17" s="806"/>
      <c r="R17" s="807"/>
      <c r="S17" s="807"/>
      <c r="T17" s="807"/>
      <c r="U17" s="807"/>
      <c r="V17" s="807"/>
      <c r="W17" s="807"/>
      <c r="X17" s="807"/>
      <c r="Y17" s="807"/>
      <c r="Z17" s="807"/>
      <c r="AA17" s="807"/>
      <c r="AB17" s="807"/>
      <c r="AC17" s="807"/>
      <c r="AD17" s="807"/>
      <c r="AE17" s="808"/>
      <c r="AF17" s="809"/>
      <c r="AG17" s="810"/>
      <c r="AH17" s="810"/>
      <c r="AI17" s="810"/>
      <c r="AJ17" s="811"/>
      <c r="AK17" s="812"/>
      <c r="AL17" s="813"/>
      <c r="AM17" s="813"/>
      <c r="AN17" s="813"/>
      <c r="AO17" s="813"/>
      <c r="AP17" s="813"/>
      <c r="AQ17" s="813"/>
      <c r="AR17" s="813"/>
      <c r="AS17" s="813"/>
      <c r="AT17" s="813"/>
      <c r="AU17" s="814"/>
      <c r="AV17" s="814"/>
      <c r="AW17" s="814"/>
      <c r="AX17" s="814"/>
      <c r="AY17" s="815"/>
      <c r="AZ17" s="254"/>
      <c r="BA17" s="254"/>
      <c r="BB17" s="254"/>
      <c r="BC17" s="254"/>
      <c r="BD17" s="254"/>
      <c r="BE17" s="255"/>
      <c r="BF17" s="255"/>
      <c r="BG17" s="255"/>
      <c r="BH17" s="255"/>
      <c r="BI17" s="255"/>
      <c r="BJ17" s="255"/>
      <c r="BK17" s="255"/>
      <c r="BL17" s="255"/>
      <c r="BM17" s="255"/>
      <c r="BN17" s="255"/>
      <c r="BO17" s="255"/>
      <c r="BP17" s="255"/>
      <c r="BQ17" s="264">
        <v>11</v>
      </c>
      <c r="BR17" s="265"/>
      <c r="BS17" s="816"/>
      <c r="BT17" s="817"/>
      <c r="BU17" s="817"/>
      <c r="BV17" s="817"/>
      <c r="BW17" s="817"/>
      <c r="BX17" s="817"/>
      <c r="BY17" s="817"/>
      <c r="BZ17" s="817"/>
      <c r="CA17" s="817"/>
      <c r="CB17" s="817"/>
      <c r="CC17" s="817"/>
      <c r="CD17" s="817"/>
      <c r="CE17" s="817"/>
      <c r="CF17" s="817"/>
      <c r="CG17" s="818"/>
      <c r="CH17" s="829"/>
      <c r="CI17" s="830"/>
      <c r="CJ17" s="830"/>
      <c r="CK17" s="830"/>
      <c r="CL17" s="831"/>
      <c r="CM17" s="829"/>
      <c r="CN17" s="830"/>
      <c r="CO17" s="830"/>
      <c r="CP17" s="830"/>
      <c r="CQ17" s="831"/>
      <c r="CR17" s="829"/>
      <c r="CS17" s="830"/>
      <c r="CT17" s="830"/>
      <c r="CU17" s="830"/>
      <c r="CV17" s="831"/>
      <c r="CW17" s="829"/>
      <c r="CX17" s="830"/>
      <c r="CY17" s="830"/>
      <c r="CZ17" s="830"/>
      <c r="DA17" s="831"/>
      <c r="DB17" s="829"/>
      <c r="DC17" s="830"/>
      <c r="DD17" s="830"/>
      <c r="DE17" s="830"/>
      <c r="DF17" s="831"/>
      <c r="DG17" s="829"/>
      <c r="DH17" s="830"/>
      <c r="DI17" s="830"/>
      <c r="DJ17" s="830"/>
      <c r="DK17" s="831"/>
      <c r="DL17" s="829"/>
      <c r="DM17" s="830"/>
      <c r="DN17" s="830"/>
      <c r="DO17" s="830"/>
      <c r="DP17" s="831"/>
      <c r="DQ17" s="829"/>
      <c r="DR17" s="830"/>
      <c r="DS17" s="830"/>
      <c r="DT17" s="830"/>
      <c r="DU17" s="831"/>
      <c r="DV17" s="832"/>
      <c r="DW17" s="833"/>
      <c r="DX17" s="833"/>
      <c r="DY17" s="833"/>
      <c r="DZ17" s="834"/>
      <c r="EA17" s="256"/>
    </row>
    <row r="18" spans="1:131" s="257" customFormat="1" ht="26.25" customHeight="1" x14ac:dyDescent="0.15">
      <c r="A18" s="263">
        <v>12</v>
      </c>
      <c r="B18" s="803"/>
      <c r="C18" s="804"/>
      <c r="D18" s="804"/>
      <c r="E18" s="804"/>
      <c r="F18" s="804"/>
      <c r="G18" s="804"/>
      <c r="H18" s="804"/>
      <c r="I18" s="804"/>
      <c r="J18" s="804"/>
      <c r="K18" s="804"/>
      <c r="L18" s="804"/>
      <c r="M18" s="804"/>
      <c r="N18" s="804"/>
      <c r="O18" s="804"/>
      <c r="P18" s="805"/>
      <c r="Q18" s="806"/>
      <c r="R18" s="807"/>
      <c r="S18" s="807"/>
      <c r="T18" s="807"/>
      <c r="U18" s="807"/>
      <c r="V18" s="807"/>
      <c r="W18" s="807"/>
      <c r="X18" s="807"/>
      <c r="Y18" s="807"/>
      <c r="Z18" s="807"/>
      <c r="AA18" s="807"/>
      <c r="AB18" s="807"/>
      <c r="AC18" s="807"/>
      <c r="AD18" s="807"/>
      <c r="AE18" s="808"/>
      <c r="AF18" s="809"/>
      <c r="AG18" s="810"/>
      <c r="AH18" s="810"/>
      <c r="AI18" s="810"/>
      <c r="AJ18" s="811"/>
      <c r="AK18" s="812"/>
      <c r="AL18" s="813"/>
      <c r="AM18" s="813"/>
      <c r="AN18" s="813"/>
      <c r="AO18" s="813"/>
      <c r="AP18" s="813"/>
      <c r="AQ18" s="813"/>
      <c r="AR18" s="813"/>
      <c r="AS18" s="813"/>
      <c r="AT18" s="813"/>
      <c r="AU18" s="814"/>
      <c r="AV18" s="814"/>
      <c r="AW18" s="814"/>
      <c r="AX18" s="814"/>
      <c r="AY18" s="815"/>
      <c r="AZ18" s="254"/>
      <c r="BA18" s="254"/>
      <c r="BB18" s="254"/>
      <c r="BC18" s="254"/>
      <c r="BD18" s="254"/>
      <c r="BE18" s="255"/>
      <c r="BF18" s="255"/>
      <c r="BG18" s="255"/>
      <c r="BH18" s="255"/>
      <c r="BI18" s="255"/>
      <c r="BJ18" s="255"/>
      <c r="BK18" s="255"/>
      <c r="BL18" s="255"/>
      <c r="BM18" s="255"/>
      <c r="BN18" s="255"/>
      <c r="BO18" s="255"/>
      <c r="BP18" s="255"/>
      <c r="BQ18" s="264">
        <v>12</v>
      </c>
      <c r="BR18" s="265"/>
      <c r="BS18" s="816"/>
      <c r="BT18" s="817"/>
      <c r="BU18" s="817"/>
      <c r="BV18" s="817"/>
      <c r="BW18" s="817"/>
      <c r="BX18" s="817"/>
      <c r="BY18" s="817"/>
      <c r="BZ18" s="817"/>
      <c r="CA18" s="817"/>
      <c r="CB18" s="817"/>
      <c r="CC18" s="817"/>
      <c r="CD18" s="817"/>
      <c r="CE18" s="817"/>
      <c r="CF18" s="817"/>
      <c r="CG18" s="818"/>
      <c r="CH18" s="829"/>
      <c r="CI18" s="830"/>
      <c r="CJ18" s="830"/>
      <c r="CK18" s="830"/>
      <c r="CL18" s="831"/>
      <c r="CM18" s="829"/>
      <c r="CN18" s="830"/>
      <c r="CO18" s="830"/>
      <c r="CP18" s="830"/>
      <c r="CQ18" s="831"/>
      <c r="CR18" s="829"/>
      <c r="CS18" s="830"/>
      <c r="CT18" s="830"/>
      <c r="CU18" s="830"/>
      <c r="CV18" s="831"/>
      <c r="CW18" s="829"/>
      <c r="CX18" s="830"/>
      <c r="CY18" s="830"/>
      <c r="CZ18" s="830"/>
      <c r="DA18" s="831"/>
      <c r="DB18" s="829"/>
      <c r="DC18" s="830"/>
      <c r="DD18" s="830"/>
      <c r="DE18" s="830"/>
      <c r="DF18" s="831"/>
      <c r="DG18" s="829"/>
      <c r="DH18" s="830"/>
      <c r="DI18" s="830"/>
      <c r="DJ18" s="830"/>
      <c r="DK18" s="831"/>
      <c r="DL18" s="829"/>
      <c r="DM18" s="830"/>
      <c r="DN18" s="830"/>
      <c r="DO18" s="830"/>
      <c r="DP18" s="831"/>
      <c r="DQ18" s="829"/>
      <c r="DR18" s="830"/>
      <c r="DS18" s="830"/>
      <c r="DT18" s="830"/>
      <c r="DU18" s="831"/>
      <c r="DV18" s="832"/>
      <c r="DW18" s="833"/>
      <c r="DX18" s="833"/>
      <c r="DY18" s="833"/>
      <c r="DZ18" s="834"/>
      <c r="EA18" s="256"/>
    </row>
    <row r="19" spans="1:131" s="257" customFormat="1" ht="26.25" customHeight="1" x14ac:dyDescent="0.15">
      <c r="A19" s="263">
        <v>13</v>
      </c>
      <c r="B19" s="803"/>
      <c r="C19" s="804"/>
      <c r="D19" s="804"/>
      <c r="E19" s="804"/>
      <c r="F19" s="804"/>
      <c r="G19" s="804"/>
      <c r="H19" s="804"/>
      <c r="I19" s="804"/>
      <c r="J19" s="804"/>
      <c r="K19" s="804"/>
      <c r="L19" s="804"/>
      <c r="M19" s="804"/>
      <c r="N19" s="804"/>
      <c r="O19" s="804"/>
      <c r="P19" s="805"/>
      <c r="Q19" s="806"/>
      <c r="R19" s="807"/>
      <c r="S19" s="807"/>
      <c r="T19" s="807"/>
      <c r="U19" s="807"/>
      <c r="V19" s="807"/>
      <c r="W19" s="807"/>
      <c r="X19" s="807"/>
      <c r="Y19" s="807"/>
      <c r="Z19" s="807"/>
      <c r="AA19" s="807"/>
      <c r="AB19" s="807"/>
      <c r="AC19" s="807"/>
      <c r="AD19" s="807"/>
      <c r="AE19" s="808"/>
      <c r="AF19" s="809"/>
      <c r="AG19" s="810"/>
      <c r="AH19" s="810"/>
      <c r="AI19" s="810"/>
      <c r="AJ19" s="811"/>
      <c r="AK19" s="812"/>
      <c r="AL19" s="813"/>
      <c r="AM19" s="813"/>
      <c r="AN19" s="813"/>
      <c r="AO19" s="813"/>
      <c r="AP19" s="813"/>
      <c r="AQ19" s="813"/>
      <c r="AR19" s="813"/>
      <c r="AS19" s="813"/>
      <c r="AT19" s="813"/>
      <c r="AU19" s="814"/>
      <c r="AV19" s="814"/>
      <c r="AW19" s="814"/>
      <c r="AX19" s="814"/>
      <c r="AY19" s="815"/>
      <c r="AZ19" s="254"/>
      <c r="BA19" s="254"/>
      <c r="BB19" s="254"/>
      <c r="BC19" s="254"/>
      <c r="BD19" s="254"/>
      <c r="BE19" s="255"/>
      <c r="BF19" s="255"/>
      <c r="BG19" s="255"/>
      <c r="BH19" s="255"/>
      <c r="BI19" s="255"/>
      <c r="BJ19" s="255"/>
      <c r="BK19" s="255"/>
      <c r="BL19" s="255"/>
      <c r="BM19" s="255"/>
      <c r="BN19" s="255"/>
      <c r="BO19" s="255"/>
      <c r="BP19" s="255"/>
      <c r="BQ19" s="264">
        <v>13</v>
      </c>
      <c r="BR19" s="265"/>
      <c r="BS19" s="816"/>
      <c r="BT19" s="817"/>
      <c r="BU19" s="817"/>
      <c r="BV19" s="817"/>
      <c r="BW19" s="817"/>
      <c r="BX19" s="817"/>
      <c r="BY19" s="817"/>
      <c r="BZ19" s="817"/>
      <c r="CA19" s="817"/>
      <c r="CB19" s="817"/>
      <c r="CC19" s="817"/>
      <c r="CD19" s="817"/>
      <c r="CE19" s="817"/>
      <c r="CF19" s="817"/>
      <c r="CG19" s="818"/>
      <c r="CH19" s="829"/>
      <c r="CI19" s="830"/>
      <c r="CJ19" s="830"/>
      <c r="CK19" s="830"/>
      <c r="CL19" s="831"/>
      <c r="CM19" s="829"/>
      <c r="CN19" s="830"/>
      <c r="CO19" s="830"/>
      <c r="CP19" s="830"/>
      <c r="CQ19" s="831"/>
      <c r="CR19" s="829"/>
      <c r="CS19" s="830"/>
      <c r="CT19" s="830"/>
      <c r="CU19" s="830"/>
      <c r="CV19" s="831"/>
      <c r="CW19" s="829"/>
      <c r="CX19" s="830"/>
      <c r="CY19" s="830"/>
      <c r="CZ19" s="830"/>
      <c r="DA19" s="831"/>
      <c r="DB19" s="829"/>
      <c r="DC19" s="830"/>
      <c r="DD19" s="830"/>
      <c r="DE19" s="830"/>
      <c r="DF19" s="831"/>
      <c r="DG19" s="829"/>
      <c r="DH19" s="830"/>
      <c r="DI19" s="830"/>
      <c r="DJ19" s="830"/>
      <c r="DK19" s="831"/>
      <c r="DL19" s="829"/>
      <c r="DM19" s="830"/>
      <c r="DN19" s="830"/>
      <c r="DO19" s="830"/>
      <c r="DP19" s="831"/>
      <c r="DQ19" s="829"/>
      <c r="DR19" s="830"/>
      <c r="DS19" s="830"/>
      <c r="DT19" s="830"/>
      <c r="DU19" s="831"/>
      <c r="DV19" s="832"/>
      <c r="DW19" s="833"/>
      <c r="DX19" s="833"/>
      <c r="DY19" s="833"/>
      <c r="DZ19" s="834"/>
      <c r="EA19" s="256"/>
    </row>
    <row r="20" spans="1:131" s="257" customFormat="1" ht="26.25" customHeight="1" x14ac:dyDescent="0.15">
      <c r="A20" s="263">
        <v>14</v>
      </c>
      <c r="B20" s="803"/>
      <c r="C20" s="804"/>
      <c r="D20" s="804"/>
      <c r="E20" s="804"/>
      <c r="F20" s="804"/>
      <c r="G20" s="804"/>
      <c r="H20" s="804"/>
      <c r="I20" s="804"/>
      <c r="J20" s="804"/>
      <c r="K20" s="804"/>
      <c r="L20" s="804"/>
      <c r="M20" s="804"/>
      <c r="N20" s="804"/>
      <c r="O20" s="804"/>
      <c r="P20" s="805"/>
      <c r="Q20" s="806"/>
      <c r="R20" s="807"/>
      <c r="S20" s="807"/>
      <c r="T20" s="807"/>
      <c r="U20" s="807"/>
      <c r="V20" s="807"/>
      <c r="W20" s="807"/>
      <c r="X20" s="807"/>
      <c r="Y20" s="807"/>
      <c r="Z20" s="807"/>
      <c r="AA20" s="807"/>
      <c r="AB20" s="807"/>
      <c r="AC20" s="807"/>
      <c r="AD20" s="807"/>
      <c r="AE20" s="808"/>
      <c r="AF20" s="809"/>
      <c r="AG20" s="810"/>
      <c r="AH20" s="810"/>
      <c r="AI20" s="810"/>
      <c r="AJ20" s="811"/>
      <c r="AK20" s="812"/>
      <c r="AL20" s="813"/>
      <c r="AM20" s="813"/>
      <c r="AN20" s="813"/>
      <c r="AO20" s="813"/>
      <c r="AP20" s="813"/>
      <c r="AQ20" s="813"/>
      <c r="AR20" s="813"/>
      <c r="AS20" s="813"/>
      <c r="AT20" s="813"/>
      <c r="AU20" s="814"/>
      <c r="AV20" s="814"/>
      <c r="AW20" s="814"/>
      <c r="AX20" s="814"/>
      <c r="AY20" s="815"/>
      <c r="AZ20" s="254"/>
      <c r="BA20" s="254"/>
      <c r="BB20" s="254"/>
      <c r="BC20" s="254"/>
      <c r="BD20" s="254"/>
      <c r="BE20" s="255"/>
      <c r="BF20" s="255"/>
      <c r="BG20" s="255"/>
      <c r="BH20" s="255"/>
      <c r="BI20" s="255"/>
      <c r="BJ20" s="255"/>
      <c r="BK20" s="255"/>
      <c r="BL20" s="255"/>
      <c r="BM20" s="255"/>
      <c r="BN20" s="255"/>
      <c r="BO20" s="255"/>
      <c r="BP20" s="255"/>
      <c r="BQ20" s="264">
        <v>14</v>
      </c>
      <c r="BR20" s="265"/>
      <c r="BS20" s="816"/>
      <c r="BT20" s="817"/>
      <c r="BU20" s="817"/>
      <c r="BV20" s="817"/>
      <c r="BW20" s="817"/>
      <c r="BX20" s="817"/>
      <c r="BY20" s="817"/>
      <c r="BZ20" s="817"/>
      <c r="CA20" s="817"/>
      <c r="CB20" s="817"/>
      <c r="CC20" s="817"/>
      <c r="CD20" s="817"/>
      <c r="CE20" s="817"/>
      <c r="CF20" s="817"/>
      <c r="CG20" s="818"/>
      <c r="CH20" s="829"/>
      <c r="CI20" s="830"/>
      <c r="CJ20" s="830"/>
      <c r="CK20" s="830"/>
      <c r="CL20" s="831"/>
      <c r="CM20" s="829"/>
      <c r="CN20" s="830"/>
      <c r="CO20" s="830"/>
      <c r="CP20" s="830"/>
      <c r="CQ20" s="831"/>
      <c r="CR20" s="829"/>
      <c r="CS20" s="830"/>
      <c r="CT20" s="830"/>
      <c r="CU20" s="830"/>
      <c r="CV20" s="831"/>
      <c r="CW20" s="829"/>
      <c r="CX20" s="830"/>
      <c r="CY20" s="830"/>
      <c r="CZ20" s="830"/>
      <c r="DA20" s="831"/>
      <c r="DB20" s="829"/>
      <c r="DC20" s="830"/>
      <c r="DD20" s="830"/>
      <c r="DE20" s="830"/>
      <c r="DF20" s="831"/>
      <c r="DG20" s="829"/>
      <c r="DH20" s="830"/>
      <c r="DI20" s="830"/>
      <c r="DJ20" s="830"/>
      <c r="DK20" s="831"/>
      <c r="DL20" s="829"/>
      <c r="DM20" s="830"/>
      <c r="DN20" s="830"/>
      <c r="DO20" s="830"/>
      <c r="DP20" s="831"/>
      <c r="DQ20" s="829"/>
      <c r="DR20" s="830"/>
      <c r="DS20" s="830"/>
      <c r="DT20" s="830"/>
      <c r="DU20" s="831"/>
      <c r="DV20" s="832"/>
      <c r="DW20" s="833"/>
      <c r="DX20" s="833"/>
      <c r="DY20" s="833"/>
      <c r="DZ20" s="834"/>
      <c r="EA20" s="256"/>
    </row>
    <row r="21" spans="1:131" s="257" customFormat="1" ht="26.25" customHeight="1" thickBot="1" x14ac:dyDescent="0.2">
      <c r="A21" s="263">
        <v>15</v>
      </c>
      <c r="B21" s="803"/>
      <c r="C21" s="804"/>
      <c r="D21" s="804"/>
      <c r="E21" s="804"/>
      <c r="F21" s="804"/>
      <c r="G21" s="804"/>
      <c r="H21" s="804"/>
      <c r="I21" s="804"/>
      <c r="J21" s="804"/>
      <c r="K21" s="804"/>
      <c r="L21" s="804"/>
      <c r="M21" s="804"/>
      <c r="N21" s="804"/>
      <c r="O21" s="804"/>
      <c r="P21" s="805"/>
      <c r="Q21" s="806"/>
      <c r="R21" s="807"/>
      <c r="S21" s="807"/>
      <c r="T21" s="807"/>
      <c r="U21" s="807"/>
      <c r="V21" s="807"/>
      <c r="W21" s="807"/>
      <c r="X21" s="807"/>
      <c r="Y21" s="807"/>
      <c r="Z21" s="807"/>
      <c r="AA21" s="807"/>
      <c r="AB21" s="807"/>
      <c r="AC21" s="807"/>
      <c r="AD21" s="807"/>
      <c r="AE21" s="808"/>
      <c r="AF21" s="809"/>
      <c r="AG21" s="810"/>
      <c r="AH21" s="810"/>
      <c r="AI21" s="810"/>
      <c r="AJ21" s="811"/>
      <c r="AK21" s="812"/>
      <c r="AL21" s="813"/>
      <c r="AM21" s="813"/>
      <c r="AN21" s="813"/>
      <c r="AO21" s="813"/>
      <c r="AP21" s="813"/>
      <c r="AQ21" s="813"/>
      <c r="AR21" s="813"/>
      <c r="AS21" s="813"/>
      <c r="AT21" s="813"/>
      <c r="AU21" s="814"/>
      <c r="AV21" s="814"/>
      <c r="AW21" s="814"/>
      <c r="AX21" s="814"/>
      <c r="AY21" s="815"/>
      <c r="AZ21" s="254"/>
      <c r="BA21" s="254"/>
      <c r="BB21" s="254"/>
      <c r="BC21" s="254"/>
      <c r="BD21" s="254"/>
      <c r="BE21" s="255"/>
      <c r="BF21" s="255"/>
      <c r="BG21" s="255"/>
      <c r="BH21" s="255"/>
      <c r="BI21" s="255"/>
      <c r="BJ21" s="255"/>
      <c r="BK21" s="255"/>
      <c r="BL21" s="255"/>
      <c r="BM21" s="255"/>
      <c r="BN21" s="255"/>
      <c r="BO21" s="255"/>
      <c r="BP21" s="255"/>
      <c r="BQ21" s="264">
        <v>15</v>
      </c>
      <c r="BR21" s="265"/>
      <c r="BS21" s="816"/>
      <c r="BT21" s="817"/>
      <c r="BU21" s="817"/>
      <c r="BV21" s="817"/>
      <c r="BW21" s="817"/>
      <c r="BX21" s="817"/>
      <c r="BY21" s="817"/>
      <c r="BZ21" s="817"/>
      <c r="CA21" s="817"/>
      <c r="CB21" s="817"/>
      <c r="CC21" s="817"/>
      <c r="CD21" s="817"/>
      <c r="CE21" s="817"/>
      <c r="CF21" s="817"/>
      <c r="CG21" s="818"/>
      <c r="CH21" s="829"/>
      <c r="CI21" s="830"/>
      <c r="CJ21" s="830"/>
      <c r="CK21" s="830"/>
      <c r="CL21" s="831"/>
      <c r="CM21" s="829"/>
      <c r="CN21" s="830"/>
      <c r="CO21" s="830"/>
      <c r="CP21" s="830"/>
      <c r="CQ21" s="831"/>
      <c r="CR21" s="829"/>
      <c r="CS21" s="830"/>
      <c r="CT21" s="830"/>
      <c r="CU21" s="830"/>
      <c r="CV21" s="831"/>
      <c r="CW21" s="829"/>
      <c r="CX21" s="830"/>
      <c r="CY21" s="830"/>
      <c r="CZ21" s="830"/>
      <c r="DA21" s="831"/>
      <c r="DB21" s="829"/>
      <c r="DC21" s="830"/>
      <c r="DD21" s="830"/>
      <c r="DE21" s="830"/>
      <c r="DF21" s="831"/>
      <c r="DG21" s="829"/>
      <c r="DH21" s="830"/>
      <c r="DI21" s="830"/>
      <c r="DJ21" s="830"/>
      <c r="DK21" s="831"/>
      <c r="DL21" s="829"/>
      <c r="DM21" s="830"/>
      <c r="DN21" s="830"/>
      <c r="DO21" s="830"/>
      <c r="DP21" s="831"/>
      <c r="DQ21" s="829"/>
      <c r="DR21" s="830"/>
      <c r="DS21" s="830"/>
      <c r="DT21" s="830"/>
      <c r="DU21" s="831"/>
      <c r="DV21" s="832"/>
      <c r="DW21" s="833"/>
      <c r="DX21" s="833"/>
      <c r="DY21" s="833"/>
      <c r="DZ21" s="834"/>
      <c r="EA21" s="256"/>
    </row>
    <row r="22" spans="1:131" s="257" customFormat="1" ht="26.25" customHeight="1" x14ac:dyDescent="0.15">
      <c r="A22" s="263">
        <v>16</v>
      </c>
      <c r="B22" s="803"/>
      <c r="C22" s="804"/>
      <c r="D22" s="804"/>
      <c r="E22" s="804"/>
      <c r="F22" s="804"/>
      <c r="G22" s="804"/>
      <c r="H22" s="804"/>
      <c r="I22" s="804"/>
      <c r="J22" s="804"/>
      <c r="K22" s="804"/>
      <c r="L22" s="804"/>
      <c r="M22" s="804"/>
      <c r="N22" s="804"/>
      <c r="O22" s="804"/>
      <c r="P22" s="805"/>
      <c r="Q22" s="835"/>
      <c r="R22" s="836"/>
      <c r="S22" s="836"/>
      <c r="T22" s="836"/>
      <c r="U22" s="836"/>
      <c r="V22" s="836"/>
      <c r="W22" s="836"/>
      <c r="X22" s="836"/>
      <c r="Y22" s="836"/>
      <c r="Z22" s="836"/>
      <c r="AA22" s="836"/>
      <c r="AB22" s="836"/>
      <c r="AC22" s="836"/>
      <c r="AD22" s="836"/>
      <c r="AE22" s="837"/>
      <c r="AF22" s="809"/>
      <c r="AG22" s="810"/>
      <c r="AH22" s="810"/>
      <c r="AI22" s="810"/>
      <c r="AJ22" s="811"/>
      <c r="AK22" s="850"/>
      <c r="AL22" s="851"/>
      <c r="AM22" s="851"/>
      <c r="AN22" s="851"/>
      <c r="AO22" s="851"/>
      <c r="AP22" s="851"/>
      <c r="AQ22" s="851"/>
      <c r="AR22" s="851"/>
      <c r="AS22" s="851"/>
      <c r="AT22" s="851"/>
      <c r="AU22" s="852"/>
      <c r="AV22" s="852"/>
      <c r="AW22" s="852"/>
      <c r="AX22" s="852"/>
      <c r="AY22" s="853"/>
      <c r="AZ22" s="854" t="s">
        <v>394</v>
      </c>
      <c r="BA22" s="854"/>
      <c r="BB22" s="854"/>
      <c r="BC22" s="854"/>
      <c r="BD22" s="855"/>
      <c r="BE22" s="255"/>
      <c r="BF22" s="255"/>
      <c r="BG22" s="255"/>
      <c r="BH22" s="255"/>
      <c r="BI22" s="255"/>
      <c r="BJ22" s="255"/>
      <c r="BK22" s="255"/>
      <c r="BL22" s="255"/>
      <c r="BM22" s="255"/>
      <c r="BN22" s="255"/>
      <c r="BO22" s="255"/>
      <c r="BP22" s="255"/>
      <c r="BQ22" s="264">
        <v>16</v>
      </c>
      <c r="BR22" s="265"/>
      <c r="BS22" s="816"/>
      <c r="BT22" s="817"/>
      <c r="BU22" s="817"/>
      <c r="BV22" s="817"/>
      <c r="BW22" s="817"/>
      <c r="BX22" s="817"/>
      <c r="BY22" s="817"/>
      <c r="BZ22" s="817"/>
      <c r="CA22" s="817"/>
      <c r="CB22" s="817"/>
      <c r="CC22" s="817"/>
      <c r="CD22" s="817"/>
      <c r="CE22" s="817"/>
      <c r="CF22" s="817"/>
      <c r="CG22" s="818"/>
      <c r="CH22" s="829"/>
      <c r="CI22" s="830"/>
      <c r="CJ22" s="830"/>
      <c r="CK22" s="830"/>
      <c r="CL22" s="831"/>
      <c r="CM22" s="829"/>
      <c r="CN22" s="830"/>
      <c r="CO22" s="830"/>
      <c r="CP22" s="830"/>
      <c r="CQ22" s="831"/>
      <c r="CR22" s="829"/>
      <c r="CS22" s="830"/>
      <c r="CT22" s="830"/>
      <c r="CU22" s="830"/>
      <c r="CV22" s="831"/>
      <c r="CW22" s="829"/>
      <c r="CX22" s="830"/>
      <c r="CY22" s="830"/>
      <c r="CZ22" s="830"/>
      <c r="DA22" s="831"/>
      <c r="DB22" s="829"/>
      <c r="DC22" s="830"/>
      <c r="DD22" s="830"/>
      <c r="DE22" s="830"/>
      <c r="DF22" s="831"/>
      <c r="DG22" s="829"/>
      <c r="DH22" s="830"/>
      <c r="DI22" s="830"/>
      <c r="DJ22" s="830"/>
      <c r="DK22" s="831"/>
      <c r="DL22" s="829"/>
      <c r="DM22" s="830"/>
      <c r="DN22" s="830"/>
      <c r="DO22" s="830"/>
      <c r="DP22" s="831"/>
      <c r="DQ22" s="829"/>
      <c r="DR22" s="830"/>
      <c r="DS22" s="830"/>
      <c r="DT22" s="830"/>
      <c r="DU22" s="831"/>
      <c r="DV22" s="832"/>
      <c r="DW22" s="833"/>
      <c r="DX22" s="833"/>
      <c r="DY22" s="833"/>
      <c r="DZ22" s="834"/>
      <c r="EA22" s="256"/>
    </row>
    <row r="23" spans="1:131" s="257" customFormat="1" ht="26.25" customHeight="1" thickBot="1" x14ac:dyDescent="0.2">
      <c r="A23" s="266" t="s">
        <v>395</v>
      </c>
      <c r="B23" s="838" t="s">
        <v>396</v>
      </c>
      <c r="C23" s="839"/>
      <c r="D23" s="839"/>
      <c r="E23" s="839"/>
      <c r="F23" s="839"/>
      <c r="G23" s="839"/>
      <c r="H23" s="839"/>
      <c r="I23" s="839"/>
      <c r="J23" s="839"/>
      <c r="K23" s="839"/>
      <c r="L23" s="839"/>
      <c r="M23" s="839"/>
      <c r="N23" s="839"/>
      <c r="O23" s="839"/>
      <c r="P23" s="840"/>
      <c r="Q23" s="841"/>
      <c r="R23" s="842"/>
      <c r="S23" s="842"/>
      <c r="T23" s="842"/>
      <c r="U23" s="842"/>
      <c r="V23" s="842"/>
      <c r="W23" s="842"/>
      <c r="X23" s="842"/>
      <c r="Y23" s="842"/>
      <c r="Z23" s="842"/>
      <c r="AA23" s="842"/>
      <c r="AB23" s="842"/>
      <c r="AC23" s="842"/>
      <c r="AD23" s="842"/>
      <c r="AE23" s="843"/>
      <c r="AF23" s="844">
        <v>114</v>
      </c>
      <c r="AG23" s="842"/>
      <c r="AH23" s="842"/>
      <c r="AI23" s="842"/>
      <c r="AJ23" s="845"/>
      <c r="AK23" s="846"/>
      <c r="AL23" s="847"/>
      <c r="AM23" s="847"/>
      <c r="AN23" s="847"/>
      <c r="AO23" s="847"/>
      <c r="AP23" s="842"/>
      <c r="AQ23" s="842"/>
      <c r="AR23" s="842"/>
      <c r="AS23" s="842"/>
      <c r="AT23" s="842"/>
      <c r="AU23" s="848"/>
      <c r="AV23" s="848"/>
      <c r="AW23" s="848"/>
      <c r="AX23" s="848"/>
      <c r="AY23" s="849"/>
      <c r="AZ23" s="857" t="s">
        <v>241</v>
      </c>
      <c r="BA23" s="858"/>
      <c r="BB23" s="858"/>
      <c r="BC23" s="858"/>
      <c r="BD23" s="859"/>
      <c r="BE23" s="255"/>
      <c r="BF23" s="255"/>
      <c r="BG23" s="255"/>
      <c r="BH23" s="255"/>
      <c r="BI23" s="255"/>
      <c r="BJ23" s="255"/>
      <c r="BK23" s="255"/>
      <c r="BL23" s="255"/>
      <c r="BM23" s="255"/>
      <c r="BN23" s="255"/>
      <c r="BO23" s="255"/>
      <c r="BP23" s="255"/>
      <c r="BQ23" s="264">
        <v>17</v>
      </c>
      <c r="BR23" s="265"/>
      <c r="BS23" s="816"/>
      <c r="BT23" s="817"/>
      <c r="BU23" s="817"/>
      <c r="BV23" s="817"/>
      <c r="BW23" s="817"/>
      <c r="BX23" s="817"/>
      <c r="BY23" s="817"/>
      <c r="BZ23" s="817"/>
      <c r="CA23" s="817"/>
      <c r="CB23" s="817"/>
      <c r="CC23" s="817"/>
      <c r="CD23" s="817"/>
      <c r="CE23" s="817"/>
      <c r="CF23" s="817"/>
      <c r="CG23" s="818"/>
      <c r="CH23" s="829"/>
      <c r="CI23" s="830"/>
      <c r="CJ23" s="830"/>
      <c r="CK23" s="830"/>
      <c r="CL23" s="831"/>
      <c r="CM23" s="829"/>
      <c r="CN23" s="830"/>
      <c r="CO23" s="830"/>
      <c r="CP23" s="830"/>
      <c r="CQ23" s="831"/>
      <c r="CR23" s="829"/>
      <c r="CS23" s="830"/>
      <c r="CT23" s="830"/>
      <c r="CU23" s="830"/>
      <c r="CV23" s="831"/>
      <c r="CW23" s="829"/>
      <c r="CX23" s="830"/>
      <c r="CY23" s="830"/>
      <c r="CZ23" s="830"/>
      <c r="DA23" s="831"/>
      <c r="DB23" s="829"/>
      <c r="DC23" s="830"/>
      <c r="DD23" s="830"/>
      <c r="DE23" s="830"/>
      <c r="DF23" s="831"/>
      <c r="DG23" s="829"/>
      <c r="DH23" s="830"/>
      <c r="DI23" s="830"/>
      <c r="DJ23" s="830"/>
      <c r="DK23" s="831"/>
      <c r="DL23" s="829"/>
      <c r="DM23" s="830"/>
      <c r="DN23" s="830"/>
      <c r="DO23" s="830"/>
      <c r="DP23" s="831"/>
      <c r="DQ23" s="829"/>
      <c r="DR23" s="830"/>
      <c r="DS23" s="830"/>
      <c r="DT23" s="830"/>
      <c r="DU23" s="831"/>
      <c r="DV23" s="832"/>
      <c r="DW23" s="833"/>
      <c r="DX23" s="833"/>
      <c r="DY23" s="833"/>
      <c r="DZ23" s="834"/>
      <c r="EA23" s="256"/>
    </row>
    <row r="24" spans="1:131" s="257" customFormat="1" ht="26.25" customHeight="1" x14ac:dyDescent="0.15">
      <c r="A24" s="856" t="s">
        <v>397</v>
      </c>
      <c r="B24" s="856"/>
      <c r="C24" s="856"/>
      <c r="D24" s="856"/>
      <c r="E24" s="856"/>
      <c r="F24" s="856"/>
      <c r="G24" s="856"/>
      <c r="H24" s="856"/>
      <c r="I24" s="856"/>
      <c r="J24" s="856"/>
      <c r="K24" s="856"/>
      <c r="L24" s="856"/>
      <c r="M24" s="856"/>
      <c r="N24" s="856"/>
      <c r="O24" s="856"/>
      <c r="P24" s="856"/>
      <c r="Q24" s="856"/>
      <c r="R24" s="856"/>
      <c r="S24" s="856"/>
      <c r="T24" s="856"/>
      <c r="U24" s="856"/>
      <c r="V24" s="856"/>
      <c r="W24" s="856"/>
      <c r="X24" s="856"/>
      <c r="Y24" s="856"/>
      <c r="Z24" s="856"/>
      <c r="AA24" s="856"/>
      <c r="AB24" s="856"/>
      <c r="AC24" s="856"/>
      <c r="AD24" s="856"/>
      <c r="AE24" s="856"/>
      <c r="AF24" s="856"/>
      <c r="AG24" s="856"/>
      <c r="AH24" s="856"/>
      <c r="AI24" s="856"/>
      <c r="AJ24" s="856"/>
      <c r="AK24" s="856"/>
      <c r="AL24" s="856"/>
      <c r="AM24" s="856"/>
      <c r="AN24" s="856"/>
      <c r="AO24" s="856"/>
      <c r="AP24" s="856"/>
      <c r="AQ24" s="856"/>
      <c r="AR24" s="856"/>
      <c r="AS24" s="856"/>
      <c r="AT24" s="856"/>
      <c r="AU24" s="856"/>
      <c r="AV24" s="856"/>
      <c r="AW24" s="856"/>
      <c r="AX24" s="856"/>
      <c r="AY24" s="856"/>
      <c r="AZ24" s="254"/>
      <c r="BA24" s="254"/>
      <c r="BB24" s="254"/>
      <c r="BC24" s="254"/>
      <c r="BD24" s="254"/>
      <c r="BE24" s="255"/>
      <c r="BF24" s="255"/>
      <c r="BG24" s="255"/>
      <c r="BH24" s="255"/>
      <c r="BI24" s="255"/>
      <c r="BJ24" s="255"/>
      <c r="BK24" s="255"/>
      <c r="BL24" s="255"/>
      <c r="BM24" s="255"/>
      <c r="BN24" s="255"/>
      <c r="BO24" s="255"/>
      <c r="BP24" s="255"/>
      <c r="BQ24" s="264">
        <v>18</v>
      </c>
      <c r="BR24" s="265"/>
      <c r="BS24" s="816"/>
      <c r="BT24" s="817"/>
      <c r="BU24" s="817"/>
      <c r="BV24" s="817"/>
      <c r="BW24" s="817"/>
      <c r="BX24" s="817"/>
      <c r="BY24" s="817"/>
      <c r="BZ24" s="817"/>
      <c r="CA24" s="817"/>
      <c r="CB24" s="817"/>
      <c r="CC24" s="817"/>
      <c r="CD24" s="817"/>
      <c r="CE24" s="817"/>
      <c r="CF24" s="817"/>
      <c r="CG24" s="818"/>
      <c r="CH24" s="829"/>
      <c r="CI24" s="830"/>
      <c r="CJ24" s="830"/>
      <c r="CK24" s="830"/>
      <c r="CL24" s="831"/>
      <c r="CM24" s="829"/>
      <c r="CN24" s="830"/>
      <c r="CO24" s="830"/>
      <c r="CP24" s="830"/>
      <c r="CQ24" s="831"/>
      <c r="CR24" s="829"/>
      <c r="CS24" s="830"/>
      <c r="CT24" s="830"/>
      <c r="CU24" s="830"/>
      <c r="CV24" s="831"/>
      <c r="CW24" s="829"/>
      <c r="CX24" s="830"/>
      <c r="CY24" s="830"/>
      <c r="CZ24" s="830"/>
      <c r="DA24" s="831"/>
      <c r="DB24" s="829"/>
      <c r="DC24" s="830"/>
      <c r="DD24" s="830"/>
      <c r="DE24" s="830"/>
      <c r="DF24" s="831"/>
      <c r="DG24" s="829"/>
      <c r="DH24" s="830"/>
      <c r="DI24" s="830"/>
      <c r="DJ24" s="830"/>
      <c r="DK24" s="831"/>
      <c r="DL24" s="829"/>
      <c r="DM24" s="830"/>
      <c r="DN24" s="830"/>
      <c r="DO24" s="830"/>
      <c r="DP24" s="831"/>
      <c r="DQ24" s="829"/>
      <c r="DR24" s="830"/>
      <c r="DS24" s="830"/>
      <c r="DT24" s="830"/>
      <c r="DU24" s="831"/>
      <c r="DV24" s="832"/>
      <c r="DW24" s="833"/>
      <c r="DX24" s="833"/>
      <c r="DY24" s="833"/>
      <c r="DZ24" s="834"/>
      <c r="EA24" s="256"/>
    </row>
    <row r="25" spans="1:131" s="249" customFormat="1" ht="26.25" customHeight="1" thickBot="1" x14ac:dyDescent="0.2">
      <c r="A25" s="797" t="s">
        <v>398</v>
      </c>
      <c r="B25" s="797"/>
      <c r="C25" s="797"/>
      <c r="D25" s="797"/>
      <c r="E25" s="797"/>
      <c r="F25" s="797"/>
      <c r="G25" s="797"/>
      <c r="H25" s="797"/>
      <c r="I25" s="797"/>
      <c r="J25" s="797"/>
      <c r="K25" s="797"/>
      <c r="L25" s="797"/>
      <c r="M25" s="797"/>
      <c r="N25" s="797"/>
      <c r="O25" s="797"/>
      <c r="P25" s="797"/>
      <c r="Q25" s="797"/>
      <c r="R25" s="797"/>
      <c r="S25" s="797"/>
      <c r="T25" s="797"/>
      <c r="U25" s="797"/>
      <c r="V25" s="797"/>
      <c r="W25" s="797"/>
      <c r="X25" s="797"/>
      <c r="Y25" s="797"/>
      <c r="Z25" s="797"/>
      <c r="AA25" s="797"/>
      <c r="AB25" s="797"/>
      <c r="AC25" s="797"/>
      <c r="AD25" s="797"/>
      <c r="AE25" s="797"/>
      <c r="AF25" s="797"/>
      <c r="AG25" s="797"/>
      <c r="AH25" s="797"/>
      <c r="AI25" s="797"/>
      <c r="AJ25" s="797"/>
      <c r="AK25" s="797"/>
      <c r="AL25" s="797"/>
      <c r="AM25" s="797"/>
      <c r="AN25" s="797"/>
      <c r="AO25" s="797"/>
      <c r="AP25" s="797"/>
      <c r="AQ25" s="797"/>
      <c r="AR25" s="797"/>
      <c r="AS25" s="797"/>
      <c r="AT25" s="797"/>
      <c r="AU25" s="797"/>
      <c r="AV25" s="797"/>
      <c r="AW25" s="797"/>
      <c r="AX25" s="797"/>
      <c r="AY25" s="797"/>
      <c r="AZ25" s="797"/>
      <c r="BA25" s="797"/>
      <c r="BB25" s="797"/>
      <c r="BC25" s="797"/>
      <c r="BD25" s="797"/>
      <c r="BE25" s="797"/>
      <c r="BF25" s="797"/>
      <c r="BG25" s="797"/>
      <c r="BH25" s="797"/>
      <c r="BI25" s="797"/>
      <c r="BJ25" s="254"/>
      <c r="BK25" s="254"/>
      <c r="BL25" s="254"/>
      <c r="BM25" s="254"/>
      <c r="BN25" s="254"/>
      <c r="BO25" s="267"/>
      <c r="BP25" s="267"/>
      <c r="BQ25" s="264">
        <v>19</v>
      </c>
      <c r="BR25" s="265"/>
      <c r="BS25" s="816"/>
      <c r="BT25" s="817"/>
      <c r="BU25" s="817"/>
      <c r="BV25" s="817"/>
      <c r="BW25" s="817"/>
      <c r="BX25" s="817"/>
      <c r="BY25" s="817"/>
      <c r="BZ25" s="817"/>
      <c r="CA25" s="817"/>
      <c r="CB25" s="817"/>
      <c r="CC25" s="817"/>
      <c r="CD25" s="817"/>
      <c r="CE25" s="817"/>
      <c r="CF25" s="817"/>
      <c r="CG25" s="818"/>
      <c r="CH25" s="829"/>
      <c r="CI25" s="830"/>
      <c r="CJ25" s="830"/>
      <c r="CK25" s="830"/>
      <c r="CL25" s="831"/>
      <c r="CM25" s="829"/>
      <c r="CN25" s="830"/>
      <c r="CO25" s="830"/>
      <c r="CP25" s="830"/>
      <c r="CQ25" s="831"/>
      <c r="CR25" s="829"/>
      <c r="CS25" s="830"/>
      <c r="CT25" s="830"/>
      <c r="CU25" s="830"/>
      <c r="CV25" s="831"/>
      <c r="CW25" s="829"/>
      <c r="CX25" s="830"/>
      <c r="CY25" s="830"/>
      <c r="CZ25" s="830"/>
      <c r="DA25" s="831"/>
      <c r="DB25" s="829"/>
      <c r="DC25" s="830"/>
      <c r="DD25" s="830"/>
      <c r="DE25" s="830"/>
      <c r="DF25" s="831"/>
      <c r="DG25" s="829"/>
      <c r="DH25" s="830"/>
      <c r="DI25" s="830"/>
      <c r="DJ25" s="830"/>
      <c r="DK25" s="831"/>
      <c r="DL25" s="829"/>
      <c r="DM25" s="830"/>
      <c r="DN25" s="830"/>
      <c r="DO25" s="830"/>
      <c r="DP25" s="831"/>
      <c r="DQ25" s="829"/>
      <c r="DR25" s="830"/>
      <c r="DS25" s="830"/>
      <c r="DT25" s="830"/>
      <c r="DU25" s="831"/>
      <c r="DV25" s="832"/>
      <c r="DW25" s="833"/>
      <c r="DX25" s="833"/>
      <c r="DY25" s="833"/>
      <c r="DZ25" s="834"/>
      <c r="EA25" s="248"/>
    </row>
    <row r="26" spans="1:131" s="249" customFormat="1" ht="26.25" customHeight="1" x14ac:dyDescent="0.15">
      <c r="A26" s="788" t="s">
        <v>375</v>
      </c>
      <c r="B26" s="789"/>
      <c r="C26" s="789"/>
      <c r="D26" s="789"/>
      <c r="E26" s="789"/>
      <c r="F26" s="789"/>
      <c r="G26" s="789"/>
      <c r="H26" s="789"/>
      <c r="I26" s="789"/>
      <c r="J26" s="789"/>
      <c r="K26" s="789"/>
      <c r="L26" s="789"/>
      <c r="M26" s="789"/>
      <c r="N26" s="789"/>
      <c r="O26" s="789"/>
      <c r="P26" s="790"/>
      <c r="Q26" s="765" t="s">
        <v>399</v>
      </c>
      <c r="R26" s="766"/>
      <c r="S26" s="766"/>
      <c r="T26" s="766"/>
      <c r="U26" s="767"/>
      <c r="V26" s="765" t="s">
        <v>400</v>
      </c>
      <c r="W26" s="766"/>
      <c r="X26" s="766"/>
      <c r="Y26" s="766"/>
      <c r="Z26" s="767"/>
      <c r="AA26" s="765" t="s">
        <v>401</v>
      </c>
      <c r="AB26" s="766"/>
      <c r="AC26" s="766"/>
      <c r="AD26" s="766"/>
      <c r="AE26" s="766"/>
      <c r="AF26" s="860" t="s">
        <v>402</v>
      </c>
      <c r="AG26" s="861"/>
      <c r="AH26" s="861"/>
      <c r="AI26" s="861"/>
      <c r="AJ26" s="862"/>
      <c r="AK26" s="766" t="s">
        <v>403</v>
      </c>
      <c r="AL26" s="766"/>
      <c r="AM26" s="766"/>
      <c r="AN26" s="766"/>
      <c r="AO26" s="767"/>
      <c r="AP26" s="765" t="s">
        <v>404</v>
      </c>
      <c r="AQ26" s="766"/>
      <c r="AR26" s="766"/>
      <c r="AS26" s="766"/>
      <c r="AT26" s="767"/>
      <c r="AU26" s="765" t="s">
        <v>405</v>
      </c>
      <c r="AV26" s="766"/>
      <c r="AW26" s="766"/>
      <c r="AX26" s="766"/>
      <c r="AY26" s="767"/>
      <c r="AZ26" s="765" t="s">
        <v>406</v>
      </c>
      <c r="BA26" s="766"/>
      <c r="BB26" s="766"/>
      <c r="BC26" s="766"/>
      <c r="BD26" s="767"/>
      <c r="BE26" s="765" t="s">
        <v>382</v>
      </c>
      <c r="BF26" s="766"/>
      <c r="BG26" s="766"/>
      <c r="BH26" s="766"/>
      <c r="BI26" s="777"/>
      <c r="BJ26" s="254"/>
      <c r="BK26" s="254"/>
      <c r="BL26" s="254"/>
      <c r="BM26" s="254"/>
      <c r="BN26" s="254"/>
      <c r="BO26" s="267"/>
      <c r="BP26" s="267"/>
      <c r="BQ26" s="264">
        <v>20</v>
      </c>
      <c r="BR26" s="265"/>
      <c r="BS26" s="816"/>
      <c r="BT26" s="817"/>
      <c r="BU26" s="817"/>
      <c r="BV26" s="817"/>
      <c r="BW26" s="817"/>
      <c r="BX26" s="817"/>
      <c r="BY26" s="817"/>
      <c r="BZ26" s="817"/>
      <c r="CA26" s="817"/>
      <c r="CB26" s="817"/>
      <c r="CC26" s="817"/>
      <c r="CD26" s="817"/>
      <c r="CE26" s="817"/>
      <c r="CF26" s="817"/>
      <c r="CG26" s="818"/>
      <c r="CH26" s="829"/>
      <c r="CI26" s="830"/>
      <c r="CJ26" s="830"/>
      <c r="CK26" s="830"/>
      <c r="CL26" s="831"/>
      <c r="CM26" s="829"/>
      <c r="CN26" s="830"/>
      <c r="CO26" s="830"/>
      <c r="CP26" s="830"/>
      <c r="CQ26" s="831"/>
      <c r="CR26" s="829"/>
      <c r="CS26" s="830"/>
      <c r="CT26" s="830"/>
      <c r="CU26" s="830"/>
      <c r="CV26" s="831"/>
      <c r="CW26" s="829"/>
      <c r="CX26" s="830"/>
      <c r="CY26" s="830"/>
      <c r="CZ26" s="830"/>
      <c r="DA26" s="831"/>
      <c r="DB26" s="829"/>
      <c r="DC26" s="830"/>
      <c r="DD26" s="830"/>
      <c r="DE26" s="830"/>
      <c r="DF26" s="831"/>
      <c r="DG26" s="829"/>
      <c r="DH26" s="830"/>
      <c r="DI26" s="830"/>
      <c r="DJ26" s="830"/>
      <c r="DK26" s="831"/>
      <c r="DL26" s="829"/>
      <c r="DM26" s="830"/>
      <c r="DN26" s="830"/>
      <c r="DO26" s="830"/>
      <c r="DP26" s="831"/>
      <c r="DQ26" s="829"/>
      <c r="DR26" s="830"/>
      <c r="DS26" s="830"/>
      <c r="DT26" s="830"/>
      <c r="DU26" s="831"/>
      <c r="DV26" s="832"/>
      <c r="DW26" s="833"/>
      <c r="DX26" s="833"/>
      <c r="DY26" s="833"/>
      <c r="DZ26" s="834"/>
      <c r="EA26" s="248"/>
    </row>
    <row r="27" spans="1:131" s="249" customFormat="1" ht="26.25" customHeight="1" thickBot="1" x14ac:dyDescent="0.2">
      <c r="A27" s="791"/>
      <c r="B27" s="792"/>
      <c r="C27" s="792"/>
      <c r="D27" s="792"/>
      <c r="E27" s="792"/>
      <c r="F27" s="792"/>
      <c r="G27" s="792"/>
      <c r="H27" s="792"/>
      <c r="I27" s="792"/>
      <c r="J27" s="792"/>
      <c r="K27" s="792"/>
      <c r="L27" s="792"/>
      <c r="M27" s="792"/>
      <c r="N27" s="792"/>
      <c r="O27" s="792"/>
      <c r="P27" s="793"/>
      <c r="Q27" s="768"/>
      <c r="R27" s="769"/>
      <c r="S27" s="769"/>
      <c r="T27" s="769"/>
      <c r="U27" s="770"/>
      <c r="V27" s="768"/>
      <c r="W27" s="769"/>
      <c r="X27" s="769"/>
      <c r="Y27" s="769"/>
      <c r="Z27" s="770"/>
      <c r="AA27" s="768"/>
      <c r="AB27" s="769"/>
      <c r="AC27" s="769"/>
      <c r="AD27" s="769"/>
      <c r="AE27" s="769"/>
      <c r="AF27" s="863"/>
      <c r="AG27" s="864"/>
      <c r="AH27" s="864"/>
      <c r="AI27" s="864"/>
      <c r="AJ27" s="865"/>
      <c r="AK27" s="769"/>
      <c r="AL27" s="769"/>
      <c r="AM27" s="769"/>
      <c r="AN27" s="769"/>
      <c r="AO27" s="770"/>
      <c r="AP27" s="768"/>
      <c r="AQ27" s="769"/>
      <c r="AR27" s="769"/>
      <c r="AS27" s="769"/>
      <c r="AT27" s="770"/>
      <c r="AU27" s="768"/>
      <c r="AV27" s="769"/>
      <c r="AW27" s="769"/>
      <c r="AX27" s="769"/>
      <c r="AY27" s="770"/>
      <c r="AZ27" s="768"/>
      <c r="BA27" s="769"/>
      <c r="BB27" s="769"/>
      <c r="BC27" s="769"/>
      <c r="BD27" s="770"/>
      <c r="BE27" s="768"/>
      <c r="BF27" s="769"/>
      <c r="BG27" s="769"/>
      <c r="BH27" s="769"/>
      <c r="BI27" s="778"/>
      <c r="BJ27" s="254"/>
      <c r="BK27" s="254"/>
      <c r="BL27" s="254"/>
      <c r="BM27" s="254"/>
      <c r="BN27" s="254"/>
      <c r="BO27" s="267"/>
      <c r="BP27" s="267"/>
      <c r="BQ27" s="264">
        <v>21</v>
      </c>
      <c r="BR27" s="265"/>
      <c r="BS27" s="816"/>
      <c r="BT27" s="817"/>
      <c r="BU27" s="817"/>
      <c r="BV27" s="817"/>
      <c r="BW27" s="817"/>
      <c r="BX27" s="817"/>
      <c r="BY27" s="817"/>
      <c r="BZ27" s="817"/>
      <c r="CA27" s="817"/>
      <c r="CB27" s="817"/>
      <c r="CC27" s="817"/>
      <c r="CD27" s="817"/>
      <c r="CE27" s="817"/>
      <c r="CF27" s="817"/>
      <c r="CG27" s="818"/>
      <c r="CH27" s="829"/>
      <c r="CI27" s="830"/>
      <c r="CJ27" s="830"/>
      <c r="CK27" s="830"/>
      <c r="CL27" s="831"/>
      <c r="CM27" s="829"/>
      <c r="CN27" s="830"/>
      <c r="CO27" s="830"/>
      <c r="CP27" s="830"/>
      <c r="CQ27" s="831"/>
      <c r="CR27" s="829"/>
      <c r="CS27" s="830"/>
      <c r="CT27" s="830"/>
      <c r="CU27" s="830"/>
      <c r="CV27" s="831"/>
      <c r="CW27" s="829"/>
      <c r="CX27" s="830"/>
      <c r="CY27" s="830"/>
      <c r="CZ27" s="830"/>
      <c r="DA27" s="831"/>
      <c r="DB27" s="829"/>
      <c r="DC27" s="830"/>
      <c r="DD27" s="830"/>
      <c r="DE27" s="830"/>
      <c r="DF27" s="831"/>
      <c r="DG27" s="829"/>
      <c r="DH27" s="830"/>
      <c r="DI27" s="830"/>
      <c r="DJ27" s="830"/>
      <c r="DK27" s="831"/>
      <c r="DL27" s="829"/>
      <c r="DM27" s="830"/>
      <c r="DN27" s="830"/>
      <c r="DO27" s="830"/>
      <c r="DP27" s="831"/>
      <c r="DQ27" s="829"/>
      <c r="DR27" s="830"/>
      <c r="DS27" s="830"/>
      <c r="DT27" s="830"/>
      <c r="DU27" s="831"/>
      <c r="DV27" s="832"/>
      <c r="DW27" s="833"/>
      <c r="DX27" s="833"/>
      <c r="DY27" s="833"/>
      <c r="DZ27" s="834"/>
      <c r="EA27" s="248"/>
    </row>
    <row r="28" spans="1:131" s="249" customFormat="1" ht="26.25" customHeight="1" thickTop="1" x14ac:dyDescent="0.15">
      <c r="A28" s="268">
        <v>1</v>
      </c>
      <c r="B28" s="779" t="s">
        <v>407</v>
      </c>
      <c r="C28" s="780"/>
      <c r="D28" s="780"/>
      <c r="E28" s="780"/>
      <c r="F28" s="780"/>
      <c r="G28" s="780"/>
      <c r="H28" s="780"/>
      <c r="I28" s="780"/>
      <c r="J28" s="780"/>
      <c r="K28" s="780"/>
      <c r="L28" s="780"/>
      <c r="M28" s="780"/>
      <c r="N28" s="780"/>
      <c r="O28" s="780"/>
      <c r="P28" s="781"/>
      <c r="Q28" s="870">
        <v>763</v>
      </c>
      <c r="R28" s="871"/>
      <c r="S28" s="871"/>
      <c r="T28" s="871"/>
      <c r="U28" s="871"/>
      <c r="V28" s="871">
        <v>757</v>
      </c>
      <c r="W28" s="871"/>
      <c r="X28" s="871"/>
      <c r="Y28" s="871"/>
      <c r="Z28" s="871"/>
      <c r="AA28" s="871">
        <v>6</v>
      </c>
      <c r="AB28" s="871"/>
      <c r="AC28" s="871"/>
      <c r="AD28" s="871"/>
      <c r="AE28" s="872"/>
      <c r="AF28" s="873">
        <v>6</v>
      </c>
      <c r="AG28" s="871"/>
      <c r="AH28" s="871"/>
      <c r="AI28" s="871"/>
      <c r="AJ28" s="874"/>
      <c r="AK28" s="875">
        <v>61</v>
      </c>
      <c r="AL28" s="866"/>
      <c r="AM28" s="866"/>
      <c r="AN28" s="866"/>
      <c r="AO28" s="866"/>
      <c r="AP28" s="866" t="s">
        <v>507</v>
      </c>
      <c r="AQ28" s="866"/>
      <c r="AR28" s="866"/>
      <c r="AS28" s="866"/>
      <c r="AT28" s="866"/>
      <c r="AU28" s="866" t="s">
        <v>507</v>
      </c>
      <c r="AV28" s="866"/>
      <c r="AW28" s="866"/>
      <c r="AX28" s="866"/>
      <c r="AY28" s="866"/>
      <c r="AZ28" s="867" t="s">
        <v>507</v>
      </c>
      <c r="BA28" s="867"/>
      <c r="BB28" s="867"/>
      <c r="BC28" s="867"/>
      <c r="BD28" s="867"/>
      <c r="BE28" s="868"/>
      <c r="BF28" s="868"/>
      <c r="BG28" s="868"/>
      <c r="BH28" s="868"/>
      <c r="BI28" s="869"/>
      <c r="BJ28" s="254"/>
      <c r="BK28" s="254"/>
      <c r="BL28" s="254"/>
      <c r="BM28" s="254"/>
      <c r="BN28" s="254"/>
      <c r="BO28" s="267"/>
      <c r="BP28" s="267"/>
      <c r="BQ28" s="264">
        <v>22</v>
      </c>
      <c r="BR28" s="265"/>
      <c r="BS28" s="816"/>
      <c r="BT28" s="817"/>
      <c r="BU28" s="817"/>
      <c r="BV28" s="817"/>
      <c r="BW28" s="817"/>
      <c r="BX28" s="817"/>
      <c r="BY28" s="817"/>
      <c r="BZ28" s="817"/>
      <c r="CA28" s="817"/>
      <c r="CB28" s="817"/>
      <c r="CC28" s="817"/>
      <c r="CD28" s="817"/>
      <c r="CE28" s="817"/>
      <c r="CF28" s="817"/>
      <c r="CG28" s="818"/>
      <c r="CH28" s="829"/>
      <c r="CI28" s="830"/>
      <c r="CJ28" s="830"/>
      <c r="CK28" s="830"/>
      <c r="CL28" s="831"/>
      <c r="CM28" s="829"/>
      <c r="CN28" s="830"/>
      <c r="CO28" s="830"/>
      <c r="CP28" s="830"/>
      <c r="CQ28" s="831"/>
      <c r="CR28" s="829"/>
      <c r="CS28" s="830"/>
      <c r="CT28" s="830"/>
      <c r="CU28" s="830"/>
      <c r="CV28" s="831"/>
      <c r="CW28" s="829"/>
      <c r="CX28" s="830"/>
      <c r="CY28" s="830"/>
      <c r="CZ28" s="830"/>
      <c r="DA28" s="831"/>
      <c r="DB28" s="829"/>
      <c r="DC28" s="830"/>
      <c r="DD28" s="830"/>
      <c r="DE28" s="830"/>
      <c r="DF28" s="831"/>
      <c r="DG28" s="829"/>
      <c r="DH28" s="830"/>
      <c r="DI28" s="830"/>
      <c r="DJ28" s="830"/>
      <c r="DK28" s="831"/>
      <c r="DL28" s="829"/>
      <c r="DM28" s="830"/>
      <c r="DN28" s="830"/>
      <c r="DO28" s="830"/>
      <c r="DP28" s="831"/>
      <c r="DQ28" s="829"/>
      <c r="DR28" s="830"/>
      <c r="DS28" s="830"/>
      <c r="DT28" s="830"/>
      <c r="DU28" s="831"/>
      <c r="DV28" s="832"/>
      <c r="DW28" s="833"/>
      <c r="DX28" s="833"/>
      <c r="DY28" s="833"/>
      <c r="DZ28" s="834"/>
      <c r="EA28" s="248"/>
    </row>
    <row r="29" spans="1:131" s="249" customFormat="1" ht="26.25" customHeight="1" x14ac:dyDescent="0.15">
      <c r="A29" s="268">
        <v>2</v>
      </c>
      <c r="B29" s="803" t="s">
        <v>408</v>
      </c>
      <c r="C29" s="804"/>
      <c r="D29" s="804"/>
      <c r="E29" s="804"/>
      <c r="F29" s="804"/>
      <c r="G29" s="804"/>
      <c r="H29" s="804"/>
      <c r="I29" s="804"/>
      <c r="J29" s="804"/>
      <c r="K29" s="804"/>
      <c r="L29" s="804"/>
      <c r="M29" s="804"/>
      <c r="N29" s="804"/>
      <c r="O29" s="804"/>
      <c r="P29" s="805"/>
      <c r="Q29" s="806">
        <v>81</v>
      </c>
      <c r="R29" s="807"/>
      <c r="S29" s="807"/>
      <c r="T29" s="807"/>
      <c r="U29" s="807"/>
      <c r="V29" s="807">
        <v>81</v>
      </c>
      <c r="W29" s="807"/>
      <c r="X29" s="807"/>
      <c r="Y29" s="807"/>
      <c r="Z29" s="807"/>
      <c r="AA29" s="807">
        <v>0</v>
      </c>
      <c r="AB29" s="807"/>
      <c r="AC29" s="807"/>
      <c r="AD29" s="807"/>
      <c r="AE29" s="808"/>
      <c r="AF29" s="809">
        <v>0</v>
      </c>
      <c r="AG29" s="810"/>
      <c r="AH29" s="810"/>
      <c r="AI29" s="810"/>
      <c r="AJ29" s="811"/>
      <c r="AK29" s="878">
        <v>21</v>
      </c>
      <c r="AL29" s="879"/>
      <c r="AM29" s="879"/>
      <c r="AN29" s="879"/>
      <c r="AO29" s="879"/>
      <c r="AP29" s="879" t="s">
        <v>507</v>
      </c>
      <c r="AQ29" s="879"/>
      <c r="AR29" s="879"/>
      <c r="AS29" s="879"/>
      <c r="AT29" s="879"/>
      <c r="AU29" s="879" t="s">
        <v>507</v>
      </c>
      <c r="AV29" s="879"/>
      <c r="AW29" s="879"/>
      <c r="AX29" s="879"/>
      <c r="AY29" s="879"/>
      <c r="AZ29" s="880" t="s">
        <v>507</v>
      </c>
      <c r="BA29" s="880"/>
      <c r="BB29" s="880"/>
      <c r="BC29" s="880"/>
      <c r="BD29" s="880"/>
      <c r="BE29" s="876"/>
      <c r="BF29" s="876"/>
      <c r="BG29" s="876"/>
      <c r="BH29" s="876"/>
      <c r="BI29" s="877"/>
      <c r="BJ29" s="254"/>
      <c r="BK29" s="254"/>
      <c r="BL29" s="254"/>
      <c r="BM29" s="254"/>
      <c r="BN29" s="254"/>
      <c r="BO29" s="267"/>
      <c r="BP29" s="267"/>
      <c r="BQ29" s="264">
        <v>23</v>
      </c>
      <c r="BR29" s="265"/>
      <c r="BS29" s="816"/>
      <c r="BT29" s="817"/>
      <c r="BU29" s="817"/>
      <c r="BV29" s="817"/>
      <c r="BW29" s="817"/>
      <c r="BX29" s="817"/>
      <c r="BY29" s="817"/>
      <c r="BZ29" s="817"/>
      <c r="CA29" s="817"/>
      <c r="CB29" s="817"/>
      <c r="CC29" s="817"/>
      <c r="CD29" s="817"/>
      <c r="CE29" s="817"/>
      <c r="CF29" s="817"/>
      <c r="CG29" s="818"/>
      <c r="CH29" s="829"/>
      <c r="CI29" s="830"/>
      <c r="CJ29" s="830"/>
      <c r="CK29" s="830"/>
      <c r="CL29" s="831"/>
      <c r="CM29" s="829"/>
      <c r="CN29" s="830"/>
      <c r="CO29" s="830"/>
      <c r="CP29" s="830"/>
      <c r="CQ29" s="831"/>
      <c r="CR29" s="829"/>
      <c r="CS29" s="830"/>
      <c r="CT29" s="830"/>
      <c r="CU29" s="830"/>
      <c r="CV29" s="831"/>
      <c r="CW29" s="829"/>
      <c r="CX29" s="830"/>
      <c r="CY29" s="830"/>
      <c r="CZ29" s="830"/>
      <c r="DA29" s="831"/>
      <c r="DB29" s="829"/>
      <c r="DC29" s="830"/>
      <c r="DD29" s="830"/>
      <c r="DE29" s="830"/>
      <c r="DF29" s="831"/>
      <c r="DG29" s="829"/>
      <c r="DH29" s="830"/>
      <c r="DI29" s="830"/>
      <c r="DJ29" s="830"/>
      <c r="DK29" s="831"/>
      <c r="DL29" s="829"/>
      <c r="DM29" s="830"/>
      <c r="DN29" s="830"/>
      <c r="DO29" s="830"/>
      <c r="DP29" s="831"/>
      <c r="DQ29" s="829"/>
      <c r="DR29" s="830"/>
      <c r="DS29" s="830"/>
      <c r="DT29" s="830"/>
      <c r="DU29" s="831"/>
      <c r="DV29" s="832"/>
      <c r="DW29" s="833"/>
      <c r="DX29" s="833"/>
      <c r="DY29" s="833"/>
      <c r="DZ29" s="834"/>
      <c r="EA29" s="248"/>
    </row>
    <row r="30" spans="1:131" s="249" customFormat="1" ht="26.25" customHeight="1" x14ac:dyDescent="0.15">
      <c r="A30" s="268">
        <v>3</v>
      </c>
      <c r="B30" s="803" t="s">
        <v>409</v>
      </c>
      <c r="C30" s="804"/>
      <c r="D30" s="804"/>
      <c r="E30" s="804"/>
      <c r="F30" s="804"/>
      <c r="G30" s="804"/>
      <c r="H30" s="804"/>
      <c r="I30" s="804"/>
      <c r="J30" s="804"/>
      <c r="K30" s="804"/>
      <c r="L30" s="804"/>
      <c r="M30" s="804"/>
      <c r="N30" s="804"/>
      <c r="O30" s="804"/>
      <c r="P30" s="805"/>
      <c r="Q30" s="806">
        <v>305</v>
      </c>
      <c r="R30" s="807"/>
      <c r="S30" s="807"/>
      <c r="T30" s="807"/>
      <c r="U30" s="807"/>
      <c r="V30" s="807">
        <v>296</v>
      </c>
      <c r="W30" s="807"/>
      <c r="X30" s="807"/>
      <c r="Y30" s="807"/>
      <c r="Z30" s="807"/>
      <c r="AA30" s="807">
        <v>9</v>
      </c>
      <c r="AB30" s="807"/>
      <c r="AC30" s="807"/>
      <c r="AD30" s="807"/>
      <c r="AE30" s="808"/>
      <c r="AF30" s="809">
        <v>9</v>
      </c>
      <c r="AG30" s="810"/>
      <c r="AH30" s="810"/>
      <c r="AI30" s="810"/>
      <c r="AJ30" s="811"/>
      <c r="AK30" s="878">
        <v>46</v>
      </c>
      <c r="AL30" s="879"/>
      <c r="AM30" s="879"/>
      <c r="AN30" s="879"/>
      <c r="AO30" s="879"/>
      <c r="AP30" s="879">
        <v>34</v>
      </c>
      <c r="AQ30" s="879"/>
      <c r="AR30" s="879"/>
      <c r="AS30" s="879"/>
      <c r="AT30" s="879"/>
      <c r="AU30" s="879" t="s">
        <v>507</v>
      </c>
      <c r="AV30" s="879"/>
      <c r="AW30" s="879"/>
      <c r="AX30" s="879"/>
      <c r="AY30" s="879"/>
      <c r="AZ30" s="880" t="s">
        <v>507</v>
      </c>
      <c r="BA30" s="880"/>
      <c r="BB30" s="880"/>
      <c r="BC30" s="880"/>
      <c r="BD30" s="880"/>
      <c r="BE30" s="876"/>
      <c r="BF30" s="876"/>
      <c r="BG30" s="876"/>
      <c r="BH30" s="876"/>
      <c r="BI30" s="877"/>
      <c r="BJ30" s="254"/>
      <c r="BK30" s="254"/>
      <c r="BL30" s="254"/>
      <c r="BM30" s="254"/>
      <c r="BN30" s="254"/>
      <c r="BO30" s="267"/>
      <c r="BP30" s="267"/>
      <c r="BQ30" s="264">
        <v>24</v>
      </c>
      <c r="BR30" s="265"/>
      <c r="BS30" s="816"/>
      <c r="BT30" s="817"/>
      <c r="BU30" s="817"/>
      <c r="BV30" s="817"/>
      <c r="BW30" s="817"/>
      <c r="BX30" s="817"/>
      <c r="BY30" s="817"/>
      <c r="BZ30" s="817"/>
      <c r="CA30" s="817"/>
      <c r="CB30" s="817"/>
      <c r="CC30" s="817"/>
      <c r="CD30" s="817"/>
      <c r="CE30" s="817"/>
      <c r="CF30" s="817"/>
      <c r="CG30" s="818"/>
      <c r="CH30" s="829"/>
      <c r="CI30" s="830"/>
      <c r="CJ30" s="830"/>
      <c r="CK30" s="830"/>
      <c r="CL30" s="831"/>
      <c r="CM30" s="829"/>
      <c r="CN30" s="830"/>
      <c r="CO30" s="830"/>
      <c r="CP30" s="830"/>
      <c r="CQ30" s="831"/>
      <c r="CR30" s="829"/>
      <c r="CS30" s="830"/>
      <c r="CT30" s="830"/>
      <c r="CU30" s="830"/>
      <c r="CV30" s="831"/>
      <c r="CW30" s="829"/>
      <c r="CX30" s="830"/>
      <c r="CY30" s="830"/>
      <c r="CZ30" s="830"/>
      <c r="DA30" s="831"/>
      <c r="DB30" s="829"/>
      <c r="DC30" s="830"/>
      <c r="DD30" s="830"/>
      <c r="DE30" s="830"/>
      <c r="DF30" s="831"/>
      <c r="DG30" s="829"/>
      <c r="DH30" s="830"/>
      <c r="DI30" s="830"/>
      <c r="DJ30" s="830"/>
      <c r="DK30" s="831"/>
      <c r="DL30" s="829"/>
      <c r="DM30" s="830"/>
      <c r="DN30" s="830"/>
      <c r="DO30" s="830"/>
      <c r="DP30" s="831"/>
      <c r="DQ30" s="829"/>
      <c r="DR30" s="830"/>
      <c r="DS30" s="830"/>
      <c r="DT30" s="830"/>
      <c r="DU30" s="831"/>
      <c r="DV30" s="832"/>
      <c r="DW30" s="833"/>
      <c r="DX30" s="833"/>
      <c r="DY30" s="833"/>
      <c r="DZ30" s="834"/>
      <c r="EA30" s="248"/>
    </row>
    <row r="31" spans="1:131" s="249" customFormat="1" ht="26.25" customHeight="1" x14ac:dyDescent="0.15">
      <c r="A31" s="268">
        <v>4</v>
      </c>
      <c r="B31" s="803" t="s">
        <v>410</v>
      </c>
      <c r="C31" s="804"/>
      <c r="D31" s="804"/>
      <c r="E31" s="804"/>
      <c r="F31" s="804"/>
      <c r="G31" s="804"/>
      <c r="H31" s="804"/>
      <c r="I31" s="804"/>
      <c r="J31" s="804"/>
      <c r="K31" s="804"/>
      <c r="L31" s="804"/>
      <c r="M31" s="804"/>
      <c r="N31" s="804"/>
      <c r="O31" s="804"/>
      <c r="P31" s="805"/>
      <c r="Q31" s="806">
        <v>230</v>
      </c>
      <c r="R31" s="807"/>
      <c r="S31" s="807"/>
      <c r="T31" s="807"/>
      <c r="U31" s="807"/>
      <c r="V31" s="807">
        <v>221</v>
      </c>
      <c r="W31" s="807"/>
      <c r="X31" s="807"/>
      <c r="Y31" s="807"/>
      <c r="Z31" s="807"/>
      <c r="AA31" s="807">
        <v>9</v>
      </c>
      <c r="AB31" s="807"/>
      <c r="AC31" s="807"/>
      <c r="AD31" s="807"/>
      <c r="AE31" s="808"/>
      <c r="AF31" s="809">
        <v>9</v>
      </c>
      <c r="AG31" s="810"/>
      <c r="AH31" s="810"/>
      <c r="AI31" s="810"/>
      <c r="AJ31" s="811"/>
      <c r="AK31" s="878">
        <v>9</v>
      </c>
      <c r="AL31" s="879"/>
      <c r="AM31" s="879"/>
      <c r="AN31" s="879"/>
      <c r="AO31" s="879"/>
      <c r="AP31" s="879">
        <v>1187</v>
      </c>
      <c r="AQ31" s="879"/>
      <c r="AR31" s="879"/>
      <c r="AS31" s="879"/>
      <c r="AT31" s="879"/>
      <c r="AU31" s="879" t="s">
        <v>507</v>
      </c>
      <c r="AV31" s="879"/>
      <c r="AW31" s="879"/>
      <c r="AX31" s="879"/>
      <c r="AY31" s="879"/>
      <c r="AZ31" s="880" t="s">
        <v>507</v>
      </c>
      <c r="BA31" s="880"/>
      <c r="BB31" s="880"/>
      <c r="BC31" s="880"/>
      <c r="BD31" s="880"/>
      <c r="BE31" s="876" t="s">
        <v>411</v>
      </c>
      <c r="BF31" s="876"/>
      <c r="BG31" s="876"/>
      <c r="BH31" s="876"/>
      <c r="BI31" s="877"/>
      <c r="BJ31" s="254"/>
      <c r="BK31" s="254"/>
      <c r="BL31" s="254"/>
      <c r="BM31" s="254"/>
      <c r="BN31" s="254"/>
      <c r="BO31" s="267"/>
      <c r="BP31" s="267"/>
      <c r="BQ31" s="264">
        <v>25</v>
      </c>
      <c r="BR31" s="265"/>
      <c r="BS31" s="816"/>
      <c r="BT31" s="817"/>
      <c r="BU31" s="817"/>
      <c r="BV31" s="817"/>
      <c r="BW31" s="817"/>
      <c r="BX31" s="817"/>
      <c r="BY31" s="817"/>
      <c r="BZ31" s="817"/>
      <c r="CA31" s="817"/>
      <c r="CB31" s="817"/>
      <c r="CC31" s="817"/>
      <c r="CD31" s="817"/>
      <c r="CE31" s="817"/>
      <c r="CF31" s="817"/>
      <c r="CG31" s="818"/>
      <c r="CH31" s="829"/>
      <c r="CI31" s="830"/>
      <c r="CJ31" s="830"/>
      <c r="CK31" s="830"/>
      <c r="CL31" s="831"/>
      <c r="CM31" s="829"/>
      <c r="CN31" s="830"/>
      <c r="CO31" s="830"/>
      <c r="CP31" s="830"/>
      <c r="CQ31" s="831"/>
      <c r="CR31" s="829"/>
      <c r="CS31" s="830"/>
      <c r="CT31" s="830"/>
      <c r="CU31" s="830"/>
      <c r="CV31" s="831"/>
      <c r="CW31" s="829"/>
      <c r="CX31" s="830"/>
      <c r="CY31" s="830"/>
      <c r="CZ31" s="830"/>
      <c r="DA31" s="831"/>
      <c r="DB31" s="829"/>
      <c r="DC31" s="830"/>
      <c r="DD31" s="830"/>
      <c r="DE31" s="830"/>
      <c r="DF31" s="831"/>
      <c r="DG31" s="829"/>
      <c r="DH31" s="830"/>
      <c r="DI31" s="830"/>
      <c r="DJ31" s="830"/>
      <c r="DK31" s="831"/>
      <c r="DL31" s="829"/>
      <c r="DM31" s="830"/>
      <c r="DN31" s="830"/>
      <c r="DO31" s="830"/>
      <c r="DP31" s="831"/>
      <c r="DQ31" s="829"/>
      <c r="DR31" s="830"/>
      <c r="DS31" s="830"/>
      <c r="DT31" s="830"/>
      <c r="DU31" s="831"/>
      <c r="DV31" s="832"/>
      <c r="DW31" s="833"/>
      <c r="DX31" s="833"/>
      <c r="DY31" s="833"/>
      <c r="DZ31" s="834"/>
      <c r="EA31" s="248"/>
    </row>
    <row r="32" spans="1:131" s="249" customFormat="1" ht="26.25" customHeight="1" x14ac:dyDescent="0.15">
      <c r="A32" s="268">
        <v>5</v>
      </c>
      <c r="B32" s="803" t="s">
        <v>412</v>
      </c>
      <c r="C32" s="804"/>
      <c r="D32" s="804"/>
      <c r="E32" s="804"/>
      <c r="F32" s="804"/>
      <c r="G32" s="804"/>
      <c r="H32" s="804"/>
      <c r="I32" s="804"/>
      <c r="J32" s="804"/>
      <c r="K32" s="804"/>
      <c r="L32" s="804"/>
      <c r="M32" s="804"/>
      <c r="N32" s="804"/>
      <c r="O32" s="804"/>
      <c r="P32" s="805"/>
      <c r="Q32" s="806">
        <v>193</v>
      </c>
      <c r="R32" s="807"/>
      <c r="S32" s="807"/>
      <c r="T32" s="807"/>
      <c r="U32" s="807"/>
      <c r="V32" s="807">
        <v>192</v>
      </c>
      <c r="W32" s="807"/>
      <c r="X32" s="807"/>
      <c r="Y32" s="807"/>
      <c r="Z32" s="807"/>
      <c r="AA32" s="807">
        <v>1</v>
      </c>
      <c r="AB32" s="807"/>
      <c r="AC32" s="807"/>
      <c r="AD32" s="807"/>
      <c r="AE32" s="808"/>
      <c r="AF32" s="809">
        <v>1</v>
      </c>
      <c r="AG32" s="810"/>
      <c r="AH32" s="810"/>
      <c r="AI32" s="810"/>
      <c r="AJ32" s="811"/>
      <c r="AK32" s="878">
        <v>35</v>
      </c>
      <c r="AL32" s="879"/>
      <c r="AM32" s="879"/>
      <c r="AN32" s="879"/>
      <c r="AO32" s="879"/>
      <c r="AP32" s="879">
        <v>577</v>
      </c>
      <c r="AQ32" s="879"/>
      <c r="AR32" s="879"/>
      <c r="AS32" s="879"/>
      <c r="AT32" s="879"/>
      <c r="AU32" s="879" t="s">
        <v>507</v>
      </c>
      <c r="AV32" s="879"/>
      <c r="AW32" s="879"/>
      <c r="AX32" s="879"/>
      <c r="AY32" s="879"/>
      <c r="AZ32" s="880" t="s">
        <v>507</v>
      </c>
      <c r="BA32" s="880"/>
      <c r="BB32" s="880"/>
      <c r="BC32" s="880"/>
      <c r="BD32" s="880"/>
      <c r="BE32" s="876" t="s">
        <v>411</v>
      </c>
      <c r="BF32" s="876"/>
      <c r="BG32" s="876"/>
      <c r="BH32" s="876"/>
      <c r="BI32" s="877"/>
      <c r="BJ32" s="254"/>
      <c r="BK32" s="254"/>
      <c r="BL32" s="254"/>
      <c r="BM32" s="254"/>
      <c r="BN32" s="254"/>
      <c r="BO32" s="267"/>
      <c r="BP32" s="267"/>
      <c r="BQ32" s="264">
        <v>26</v>
      </c>
      <c r="BR32" s="265"/>
      <c r="BS32" s="816"/>
      <c r="BT32" s="817"/>
      <c r="BU32" s="817"/>
      <c r="BV32" s="817"/>
      <c r="BW32" s="817"/>
      <c r="BX32" s="817"/>
      <c r="BY32" s="817"/>
      <c r="BZ32" s="817"/>
      <c r="CA32" s="817"/>
      <c r="CB32" s="817"/>
      <c r="CC32" s="817"/>
      <c r="CD32" s="817"/>
      <c r="CE32" s="817"/>
      <c r="CF32" s="817"/>
      <c r="CG32" s="818"/>
      <c r="CH32" s="829"/>
      <c r="CI32" s="830"/>
      <c r="CJ32" s="830"/>
      <c r="CK32" s="830"/>
      <c r="CL32" s="831"/>
      <c r="CM32" s="829"/>
      <c r="CN32" s="830"/>
      <c r="CO32" s="830"/>
      <c r="CP32" s="830"/>
      <c r="CQ32" s="831"/>
      <c r="CR32" s="829"/>
      <c r="CS32" s="830"/>
      <c r="CT32" s="830"/>
      <c r="CU32" s="830"/>
      <c r="CV32" s="831"/>
      <c r="CW32" s="829"/>
      <c r="CX32" s="830"/>
      <c r="CY32" s="830"/>
      <c r="CZ32" s="830"/>
      <c r="DA32" s="831"/>
      <c r="DB32" s="829"/>
      <c r="DC32" s="830"/>
      <c r="DD32" s="830"/>
      <c r="DE32" s="830"/>
      <c r="DF32" s="831"/>
      <c r="DG32" s="829"/>
      <c r="DH32" s="830"/>
      <c r="DI32" s="830"/>
      <c r="DJ32" s="830"/>
      <c r="DK32" s="831"/>
      <c r="DL32" s="829"/>
      <c r="DM32" s="830"/>
      <c r="DN32" s="830"/>
      <c r="DO32" s="830"/>
      <c r="DP32" s="831"/>
      <c r="DQ32" s="829"/>
      <c r="DR32" s="830"/>
      <c r="DS32" s="830"/>
      <c r="DT32" s="830"/>
      <c r="DU32" s="831"/>
      <c r="DV32" s="832"/>
      <c r="DW32" s="833"/>
      <c r="DX32" s="833"/>
      <c r="DY32" s="833"/>
      <c r="DZ32" s="834"/>
      <c r="EA32" s="248"/>
    </row>
    <row r="33" spans="1:131" s="249" customFormat="1" ht="26.25" customHeight="1" x14ac:dyDescent="0.15">
      <c r="A33" s="268">
        <v>6</v>
      </c>
      <c r="B33" s="803"/>
      <c r="C33" s="804"/>
      <c r="D33" s="804"/>
      <c r="E33" s="804"/>
      <c r="F33" s="804"/>
      <c r="G33" s="804"/>
      <c r="H33" s="804"/>
      <c r="I33" s="804"/>
      <c r="J33" s="804"/>
      <c r="K33" s="804"/>
      <c r="L33" s="804"/>
      <c r="M33" s="804"/>
      <c r="N33" s="804"/>
      <c r="O33" s="804"/>
      <c r="P33" s="805"/>
      <c r="Q33" s="806"/>
      <c r="R33" s="807"/>
      <c r="S33" s="807"/>
      <c r="T33" s="807"/>
      <c r="U33" s="807"/>
      <c r="V33" s="807"/>
      <c r="W33" s="807"/>
      <c r="X33" s="807"/>
      <c r="Y33" s="807"/>
      <c r="Z33" s="807"/>
      <c r="AA33" s="807"/>
      <c r="AB33" s="807"/>
      <c r="AC33" s="807"/>
      <c r="AD33" s="807"/>
      <c r="AE33" s="808"/>
      <c r="AF33" s="809"/>
      <c r="AG33" s="810"/>
      <c r="AH33" s="810"/>
      <c r="AI33" s="810"/>
      <c r="AJ33" s="811"/>
      <c r="AK33" s="878"/>
      <c r="AL33" s="879"/>
      <c r="AM33" s="879"/>
      <c r="AN33" s="879"/>
      <c r="AO33" s="879"/>
      <c r="AP33" s="879"/>
      <c r="AQ33" s="879"/>
      <c r="AR33" s="879"/>
      <c r="AS33" s="879"/>
      <c r="AT33" s="879"/>
      <c r="AU33" s="879"/>
      <c r="AV33" s="879"/>
      <c r="AW33" s="879"/>
      <c r="AX33" s="879"/>
      <c r="AY33" s="879"/>
      <c r="AZ33" s="880"/>
      <c r="BA33" s="880"/>
      <c r="BB33" s="880"/>
      <c r="BC33" s="880"/>
      <c r="BD33" s="880"/>
      <c r="BE33" s="876"/>
      <c r="BF33" s="876"/>
      <c r="BG33" s="876"/>
      <c r="BH33" s="876"/>
      <c r="BI33" s="877"/>
      <c r="BJ33" s="254"/>
      <c r="BK33" s="254"/>
      <c r="BL33" s="254"/>
      <c r="BM33" s="254"/>
      <c r="BN33" s="254"/>
      <c r="BO33" s="267"/>
      <c r="BP33" s="267"/>
      <c r="BQ33" s="264">
        <v>27</v>
      </c>
      <c r="BR33" s="265"/>
      <c r="BS33" s="816"/>
      <c r="BT33" s="817"/>
      <c r="BU33" s="817"/>
      <c r="BV33" s="817"/>
      <c r="BW33" s="817"/>
      <c r="BX33" s="817"/>
      <c r="BY33" s="817"/>
      <c r="BZ33" s="817"/>
      <c r="CA33" s="817"/>
      <c r="CB33" s="817"/>
      <c r="CC33" s="817"/>
      <c r="CD33" s="817"/>
      <c r="CE33" s="817"/>
      <c r="CF33" s="817"/>
      <c r="CG33" s="818"/>
      <c r="CH33" s="829"/>
      <c r="CI33" s="830"/>
      <c r="CJ33" s="830"/>
      <c r="CK33" s="830"/>
      <c r="CL33" s="831"/>
      <c r="CM33" s="829"/>
      <c r="CN33" s="830"/>
      <c r="CO33" s="830"/>
      <c r="CP33" s="830"/>
      <c r="CQ33" s="831"/>
      <c r="CR33" s="829"/>
      <c r="CS33" s="830"/>
      <c r="CT33" s="830"/>
      <c r="CU33" s="830"/>
      <c r="CV33" s="831"/>
      <c r="CW33" s="829"/>
      <c r="CX33" s="830"/>
      <c r="CY33" s="830"/>
      <c r="CZ33" s="830"/>
      <c r="DA33" s="831"/>
      <c r="DB33" s="829"/>
      <c r="DC33" s="830"/>
      <c r="DD33" s="830"/>
      <c r="DE33" s="830"/>
      <c r="DF33" s="831"/>
      <c r="DG33" s="829"/>
      <c r="DH33" s="830"/>
      <c r="DI33" s="830"/>
      <c r="DJ33" s="830"/>
      <c r="DK33" s="831"/>
      <c r="DL33" s="829"/>
      <c r="DM33" s="830"/>
      <c r="DN33" s="830"/>
      <c r="DO33" s="830"/>
      <c r="DP33" s="831"/>
      <c r="DQ33" s="829"/>
      <c r="DR33" s="830"/>
      <c r="DS33" s="830"/>
      <c r="DT33" s="830"/>
      <c r="DU33" s="831"/>
      <c r="DV33" s="832"/>
      <c r="DW33" s="833"/>
      <c r="DX33" s="833"/>
      <c r="DY33" s="833"/>
      <c r="DZ33" s="834"/>
      <c r="EA33" s="248"/>
    </row>
    <row r="34" spans="1:131" s="249" customFormat="1" ht="26.25" customHeight="1" x14ac:dyDescent="0.15">
      <c r="A34" s="268">
        <v>7</v>
      </c>
      <c r="B34" s="803"/>
      <c r="C34" s="804"/>
      <c r="D34" s="804"/>
      <c r="E34" s="804"/>
      <c r="F34" s="804"/>
      <c r="G34" s="804"/>
      <c r="H34" s="804"/>
      <c r="I34" s="804"/>
      <c r="J34" s="804"/>
      <c r="K34" s="804"/>
      <c r="L34" s="804"/>
      <c r="M34" s="804"/>
      <c r="N34" s="804"/>
      <c r="O34" s="804"/>
      <c r="P34" s="805"/>
      <c r="Q34" s="806"/>
      <c r="R34" s="807"/>
      <c r="S34" s="807"/>
      <c r="T34" s="807"/>
      <c r="U34" s="807"/>
      <c r="V34" s="807"/>
      <c r="W34" s="807"/>
      <c r="X34" s="807"/>
      <c r="Y34" s="807"/>
      <c r="Z34" s="807"/>
      <c r="AA34" s="807"/>
      <c r="AB34" s="807"/>
      <c r="AC34" s="807"/>
      <c r="AD34" s="807"/>
      <c r="AE34" s="808"/>
      <c r="AF34" s="809"/>
      <c r="AG34" s="810"/>
      <c r="AH34" s="810"/>
      <c r="AI34" s="810"/>
      <c r="AJ34" s="811"/>
      <c r="AK34" s="878"/>
      <c r="AL34" s="879"/>
      <c r="AM34" s="879"/>
      <c r="AN34" s="879"/>
      <c r="AO34" s="879"/>
      <c r="AP34" s="879"/>
      <c r="AQ34" s="879"/>
      <c r="AR34" s="879"/>
      <c r="AS34" s="879"/>
      <c r="AT34" s="879"/>
      <c r="AU34" s="879"/>
      <c r="AV34" s="879"/>
      <c r="AW34" s="879"/>
      <c r="AX34" s="879"/>
      <c r="AY34" s="879"/>
      <c r="AZ34" s="880"/>
      <c r="BA34" s="880"/>
      <c r="BB34" s="880"/>
      <c r="BC34" s="880"/>
      <c r="BD34" s="880"/>
      <c r="BE34" s="876"/>
      <c r="BF34" s="876"/>
      <c r="BG34" s="876"/>
      <c r="BH34" s="876"/>
      <c r="BI34" s="877"/>
      <c r="BJ34" s="254"/>
      <c r="BK34" s="254"/>
      <c r="BL34" s="254"/>
      <c r="BM34" s="254"/>
      <c r="BN34" s="254"/>
      <c r="BO34" s="267"/>
      <c r="BP34" s="267"/>
      <c r="BQ34" s="264">
        <v>28</v>
      </c>
      <c r="BR34" s="265"/>
      <c r="BS34" s="816"/>
      <c r="BT34" s="817"/>
      <c r="BU34" s="817"/>
      <c r="BV34" s="817"/>
      <c r="BW34" s="817"/>
      <c r="BX34" s="817"/>
      <c r="BY34" s="817"/>
      <c r="BZ34" s="817"/>
      <c r="CA34" s="817"/>
      <c r="CB34" s="817"/>
      <c r="CC34" s="817"/>
      <c r="CD34" s="817"/>
      <c r="CE34" s="817"/>
      <c r="CF34" s="817"/>
      <c r="CG34" s="818"/>
      <c r="CH34" s="829"/>
      <c r="CI34" s="830"/>
      <c r="CJ34" s="830"/>
      <c r="CK34" s="830"/>
      <c r="CL34" s="831"/>
      <c r="CM34" s="829"/>
      <c r="CN34" s="830"/>
      <c r="CO34" s="830"/>
      <c r="CP34" s="830"/>
      <c r="CQ34" s="831"/>
      <c r="CR34" s="829"/>
      <c r="CS34" s="830"/>
      <c r="CT34" s="830"/>
      <c r="CU34" s="830"/>
      <c r="CV34" s="831"/>
      <c r="CW34" s="829"/>
      <c r="CX34" s="830"/>
      <c r="CY34" s="830"/>
      <c r="CZ34" s="830"/>
      <c r="DA34" s="831"/>
      <c r="DB34" s="829"/>
      <c r="DC34" s="830"/>
      <c r="DD34" s="830"/>
      <c r="DE34" s="830"/>
      <c r="DF34" s="831"/>
      <c r="DG34" s="829"/>
      <c r="DH34" s="830"/>
      <c r="DI34" s="830"/>
      <c r="DJ34" s="830"/>
      <c r="DK34" s="831"/>
      <c r="DL34" s="829"/>
      <c r="DM34" s="830"/>
      <c r="DN34" s="830"/>
      <c r="DO34" s="830"/>
      <c r="DP34" s="831"/>
      <c r="DQ34" s="829"/>
      <c r="DR34" s="830"/>
      <c r="DS34" s="830"/>
      <c r="DT34" s="830"/>
      <c r="DU34" s="831"/>
      <c r="DV34" s="832"/>
      <c r="DW34" s="833"/>
      <c r="DX34" s="833"/>
      <c r="DY34" s="833"/>
      <c r="DZ34" s="834"/>
      <c r="EA34" s="248"/>
    </row>
    <row r="35" spans="1:131" s="249" customFormat="1" ht="26.25" customHeight="1" x14ac:dyDescent="0.15">
      <c r="A35" s="268">
        <v>8</v>
      </c>
      <c r="B35" s="803"/>
      <c r="C35" s="804"/>
      <c r="D35" s="804"/>
      <c r="E35" s="804"/>
      <c r="F35" s="804"/>
      <c r="G35" s="804"/>
      <c r="H35" s="804"/>
      <c r="I35" s="804"/>
      <c r="J35" s="804"/>
      <c r="K35" s="804"/>
      <c r="L35" s="804"/>
      <c r="M35" s="804"/>
      <c r="N35" s="804"/>
      <c r="O35" s="804"/>
      <c r="P35" s="805"/>
      <c r="Q35" s="806"/>
      <c r="R35" s="807"/>
      <c r="S35" s="807"/>
      <c r="T35" s="807"/>
      <c r="U35" s="807"/>
      <c r="V35" s="807"/>
      <c r="W35" s="807"/>
      <c r="X35" s="807"/>
      <c r="Y35" s="807"/>
      <c r="Z35" s="807"/>
      <c r="AA35" s="807"/>
      <c r="AB35" s="807"/>
      <c r="AC35" s="807"/>
      <c r="AD35" s="807"/>
      <c r="AE35" s="808"/>
      <c r="AF35" s="809"/>
      <c r="AG35" s="810"/>
      <c r="AH35" s="810"/>
      <c r="AI35" s="810"/>
      <c r="AJ35" s="811"/>
      <c r="AK35" s="878"/>
      <c r="AL35" s="879"/>
      <c r="AM35" s="879"/>
      <c r="AN35" s="879"/>
      <c r="AO35" s="879"/>
      <c r="AP35" s="879"/>
      <c r="AQ35" s="879"/>
      <c r="AR35" s="879"/>
      <c r="AS35" s="879"/>
      <c r="AT35" s="879"/>
      <c r="AU35" s="879"/>
      <c r="AV35" s="879"/>
      <c r="AW35" s="879"/>
      <c r="AX35" s="879"/>
      <c r="AY35" s="879"/>
      <c r="AZ35" s="880"/>
      <c r="BA35" s="880"/>
      <c r="BB35" s="880"/>
      <c r="BC35" s="880"/>
      <c r="BD35" s="880"/>
      <c r="BE35" s="876"/>
      <c r="BF35" s="876"/>
      <c r="BG35" s="876"/>
      <c r="BH35" s="876"/>
      <c r="BI35" s="877"/>
      <c r="BJ35" s="254"/>
      <c r="BK35" s="254"/>
      <c r="BL35" s="254"/>
      <c r="BM35" s="254"/>
      <c r="BN35" s="254"/>
      <c r="BO35" s="267"/>
      <c r="BP35" s="267"/>
      <c r="BQ35" s="264">
        <v>29</v>
      </c>
      <c r="BR35" s="265"/>
      <c r="BS35" s="816"/>
      <c r="BT35" s="817"/>
      <c r="BU35" s="817"/>
      <c r="BV35" s="817"/>
      <c r="BW35" s="817"/>
      <c r="BX35" s="817"/>
      <c r="BY35" s="817"/>
      <c r="BZ35" s="817"/>
      <c r="CA35" s="817"/>
      <c r="CB35" s="817"/>
      <c r="CC35" s="817"/>
      <c r="CD35" s="817"/>
      <c r="CE35" s="817"/>
      <c r="CF35" s="817"/>
      <c r="CG35" s="818"/>
      <c r="CH35" s="829"/>
      <c r="CI35" s="830"/>
      <c r="CJ35" s="830"/>
      <c r="CK35" s="830"/>
      <c r="CL35" s="831"/>
      <c r="CM35" s="829"/>
      <c r="CN35" s="830"/>
      <c r="CO35" s="830"/>
      <c r="CP35" s="830"/>
      <c r="CQ35" s="831"/>
      <c r="CR35" s="829"/>
      <c r="CS35" s="830"/>
      <c r="CT35" s="830"/>
      <c r="CU35" s="830"/>
      <c r="CV35" s="831"/>
      <c r="CW35" s="829"/>
      <c r="CX35" s="830"/>
      <c r="CY35" s="830"/>
      <c r="CZ35" s="830"/>
      <c r="DA35" s="831"/>
      <c r="DB35" s="829"/>
      <c r="DC35" s="830"/>
      <c r="DD35" s="830"/>
      <c r="DE35" s="830"/>
      <c r="DF35" s="831"/>
      <c r="DG35" s="829"/>
      <c r="DH35" s="830"/>
      <c r="DI35" s="830"/>
      <c r="DJ35" s="830"/>
      <c r="DK35" s="831"/>
      <c r="DL35" s="829"/>
      <c r="DM35" s="830"/>
      <c r="DN35" s="830"/>
      <c r="DO35" s="830"/>
      <c r="DP35" s="831"/>
      <c r="DQ35" s="829"/>
      <c r="DR35" s="830"/>
      <c r="DS35" s="830"/>
      <c r="DT35" s="830"/>
      <c r="DU35" s="831"/>
      <c r="DV35" s="832"/>
      <c r="DW35" s="833"/>
      <c r="DX35" s="833"/>
      <c r="DY35" s="833"/>
      <c r="DZ35" s="834"/>
      <c r="EA35" s="248"/>
    </row>
    <row r="36" spans="1:131" s="249" customFormat="1" ht="26.25" customHeight="1" x14ac:dyDescent="0.15">
      <c r="A36" s="268">
        <v>9</v>
      </c>
      <c r="B36" s="803"/>
      <c r="C36" s="804"/>
      <c r="D36" s="804"/>
      <c r="E36" s="804"/>
      <c r="F36" s="804"/>
      <c r="G36" s="804"/>
      <c r="H36" s="804"/>
      <c r="I36" s="804"/>
      <c r="J36" s="804"/>
      <c r="K36" s="804"/>
      <c r="L36" s="804"/>
      <c r="M36" s="804"/>
      <c r="N36" s="804"/>
      <c r="O36" s="804"/>
      <c r="P36" s="805"/>
      <c r="Q36" s="806"/>
      <c r="R36" s="807"/>
      <c r="S36" s="807"/>
      <c r="T36" s="807"/>
      <c r="U36" s="807"/>
      <c r="V36" s="807"/>
      <c r="W36" s="807"/>
      <c r="X36" s="807"/>
      <c r="Y36" s="807"/>
      <c r="Z36" s="807"/>
      <c r="AA36" s="807"/>
      <c r="AB36" s="807"/>
      <c r="AC36" s="807"/>
      <c r="AD36" s="807"/>
      <c r="AE36" s="808"/>
      <c r="AF36" s="809"/>
      <c r="AG36" s="810"/>
      <c r="AH36" s="810"/>
      <c r="AI36" s="810"/>
      <c r="AJ36" s="811"/>
      <c r="AK36" s="878"/>
      <c r="AL36" s="879"/>
      <c r="AM36" s="879"/>
      <c r="AN36" s="879"/>
      <c r="AO36" s="879"/>
      <c r="AP36" s="879"/>
      <c r="AQ36" s="879"/>
      <c r="AR36" s="879"/>
      <c r="AS36" s="879"/>
      <c r="AT36" s="879"/>
      <c r="AU36" s="879"/>
      <c r="AV36" s="879"/>
      <c r="AW36" s="879"/>
      <c r="AX36" s="879"/>
      <c r="AY36" s="879"/>
      <c r="AZ36" s="880"/>
      <c r="BA36" s="880"/>
      <c r="BB36" s="880"/>
      <c r="BC36" s="880"/>
      <c r="BD36" s="880"/>
      <c r="BE36" s="876"/>
      <c r="BF36" s="876"/>
      <c r="BG36" s="876"/>
      <c r="BH36" s="876"/>
      <c r="BI36" s="877"/>
      <c r="BJ36" s="254"/>
      <c r="BK36" s="254"/>
      <c r="BL36" s="254"/>
      <c r="BM36" s="254"/>
      <c r="BN36" s="254"/>
      <c r="BO36" s="267"/>
      <c r="BP36" s="267"/>
      <c r="BQ36" s="264">
        <v>30</v>
      </c>
      <c r="BR36" s="265"/>
      <c r="BS36" s="816"/>
      <c r="BT36" s="817"/>
      <c r="BU36" s="817"/>
      <c r="BV36" s="817"/>
      <c r="BW36" s="817"/>
      <c r="BX36" s="817"/>
      <c r="BY36" s="817"/>
      <c r="BZ36" s="817"/>
      <c r="CA36" s="817"/>
      <c r="CB36" s="817"/>
      <c r="CC36" s="817"/>
      <c r="CD36" s="817"/>
      <c r="CE36" s="817"/>
      <c r="CF36" s="817"/>
      <c r="CG36" s="818"/>
      <c r="CH36" s="829"/>
      <c r="CI36" s="830"/>
      <c r="CJ36" s="830"/>
      <c r="CK36" s="830"/>
      <c r="CL36" s="831"/>
      <c r="CM36" s="829"/>
      <c r="CN36" s="830"/>
      <c r="CO36" s="830"/>
      <c r="CP36" s="830"/>
      <c r="CQ36" s="831"/>
      <c r="CR36" s="829"/>
      <c r="CS36" s="830"/>
      <c r="CT36" s="830"/>
      <c r="CU36" s="830"/>
      <c r="CV36" s="831"/>
      <c r="CW36" s="829"/>
      <c r="CX36" s="830"/>
      <c r="CY36" s="830"/>
      <c r="CZ36" s="830"/>
      <c r="DA36" s="831"/>
      <c r="DB36" s="829"/>
      <c r="DC36" s="830"/>
      <c r="DD36" s="830"/>
      <c r="DE36" s="830"/>
      <c r="DF36" s="831"/>
      <c r="DG36" s="829"/>
      <c r="DH36" s="830"/>
      <c r="DI36" s="830"/>
      <c r="DJ36" s="830"/>
      <c r="DK36" s="831"/>
      <c r="DL36" s="829"/>
      <c r="DM36" s="830"/>
      <c r="DN36" s="830"/>
      <c r="DO36" s="830"/>
      <c r="DP36" s="831"/>
      <c r="DQ36" s="829"/>
      <c r="DR36" s="830"/>
      <c r="DS36" s="830"/>
      <c r="DT36" s="830"/>
      <c r="DU36" s="831"/>
      <c r="DV36" s="832"/>
      <c r="DW36" s="833"/>
      <c r="DX36" s="833"/>
      <c r="DY36" s="833"/>
      <c r="DZ36" s="834"/>
      <c r="EA36" s="248"/>
    </row>
    <row r="37" spans="1:131" s="249" customFormat="1" ht="26.25" customHeight="1" x14ac:dyDescent="0.15">
      <c r="A37" s="268">
        <v>10</v>
      </c>
      <c r="B37" s="803"/>
      <c r="C37" s="804"/>
      <c r="D37" s="804"/>
      <c r="E37" s="804"/>
      <c r="F37" s="804"/>
      <c r="G37" s="804"/>
      <c r="H37" s="804"/>
      <c r="I37" s="804"/>
      <c r="J37" s="804"/>
      <c r="K37" s="804"/>
      <c r="L37" s="804"/>
      <c r="M37" s="804"/>
      <c r="N37" s="804"/>
      <c r="O37" s="804"/>
      <c r="P37" s="805"/>
      <c r="Q37" s="806"/>
      <c r="R37" s="807"/>
      <c r="S37" s="807"/>
      <c r="T37" s="807"/>
      <c r="U37" s="807"/>
      <c r="V37" s="807"/>
      <c r="W37" s="807"/>
      <c r="X37" s="807"/>
      <c r="Y37" s="807"/>
      <c r="Z37" s="807"/>
      <c r="AA37" s="807"/>
      <c r="AB37" s="807"/>
      <c r="AC37" s="807"/>
      <c r="AD37" s="807"/>
      <c r="AE37" s="808"/>
      <c r="AF37" s="809"/>
      <c r="AG37" s="810"/>
      <c r="AH37" s="810"/>
      <c r="AI37" s="810"/>
      <c r="AJ37" s="811"/>
      <c r="AK37" s="878"/>
      <c r="AL37" s="879"/>
      <c r="AM37" s="879"/>
      <c r="AN37" s="879"/>
      <c r="AO37" s="879"/>
      <c r="AP37" s="879"/>
      <c r="AQ37" s="879"/>
      <c r="AR37" s="879"/>
      <c r="AS37" s="879"/>
      <c r="AT37" s="879"/>
      <c r="AU37" s="879"/>
      <c r="AV37" s="879"/>
      <c r="AW37" s="879"/>
      <c r="AX37" s="879"/>
      <c r="AY37" s="879"/>
      <c r="AZ37" s="880"/>
      <c r="BA37" s="880"/>
      <c r="BB37" s="880"/>
      <c r="BC37" s="880"/>
      <c r="BD37" s="880"/>
      <c r="BE37" s="876"/>
      <c r="BF37" s="876"/>
      <c r="BG37" s="876"/>
      <c r="BH37" s="876"/>
      <c r="BI37" s="877"/>
      <c r="BJ37" s="254"/>
      <c r="BK37" s="254"/>
      <c r="BL37" s="254"/>
      <c r="BM37" s="254"/>
      <c r="BN37" s="254"/>
      <c r="BO37" s="267"/>
      <c r="BP37" s="267"/>
      <c r="BQ37" s="264">
        <v>31</v>
      </c>
      <c r="BR37" s="265"/>
      <c r="BS37" s="816"/>
      <c r="BT37" s="817"/>
      <c r="BU37" s="817"/>
      <c r="BV37" s="817"/>
      <c r="BW37" s="817"/>
      <c r="BX37" s="817"/>
      <c r="BY37" s="817"/>
      <c r="BZ37" s="817"/>
      <c r="CA37" s="817"/>
      <c r="CB37" s="817"/>
      <c r="CC37" s="817"/>
      <c r="CD37" s="817"/>
      <c r="CE37" s="817"/>
      <c r="CF37" s="817"/>
      <c r="CG37" s="818"/>
      <c r="CH37" s="829"/>
      <c r="CI37" s="830"/>
      <c r="CJ37" s="830"/>
      <c r="CK37" s="830"/>
      <c r="CL37" s="831"/>
      <c r="CM37" s="829"/>
      <c r="CN37" s="830"/>
      <c r="CO37" s="830"/>
      <c r="CP37" s="830"/>
      <c r="CQ37" s="831"/>
      <c r="CR37" s="829"/>
      <c r="CS37" s="830"/>
      <c r="CT37" s="830"/>
      <c r="CU37" s="830"/>
      <c r="CV37" s="831"/>
      <c r="CW37" s="829"/>
      <c r="CX37" s="830"/>
      <c r="CY37" s="830"/>
      <c r="CZ37" s="830"/>
      <c r="DA37" s="831"/>
      <c r="DB37" s="829"/>
      <c r="DC37" s="830"/>
      <c r="DD37" s="830"/>
      <c r="DE37" s="830"/>
      <c r="DF37" s="831"/>
      <c r="DG37" s="829"/>
      <c r="DH37" s="830"/>
      <c r="DI37" s="830"/>
      <c r="DJ37" s="830"/>
      <c r="DK37" s="831"/>
      <c r="DL37" s="829"/>
      <c r="DM37" s="830"/>
      <c r="DN37" s="830"/>
      <c r="DO37" s="830"/>
      <c r="DP37" s="831"/>
      <c r="DQ37" s="829"/>
      <c r="DR37" s="830"/>
      <c r="DS37" s="830"/>
      <c r="DT37" s="830"/>
      <c r="DU37" s="831"/>
      <c r="DV37" s="832"/>
      <c r="DW37" s="833"/>
      <c r="DX37" s="833"/>
      <c r="DY37" s="833"/>
      <c r="DZ37" s="834"/>
      <c r="EA37" s="248"/>
    </row>
    <row r="38" spans="1:131" s="249" customFormat="1" ht="26.25" customHeight="1" x14ac:dyDescent="0.15">
      <c r="A38" s="268">
        <v>11</v>
      </c>
      <c r="B38" s="803"/>
      <c r="C38" s="804"/>
      <c r="D38" s="804"/>
      <c r="E38" s="804"/>
      <c r="F38" s="804"/>
      <c r="G38" s="804"/>
      <c r="H38" s="804"/>
      <c r="I38" s="804"/>
      <c r="J38" s="804"/>
      <c r="K38" s="804"/>
      <c r="L38" s="804"/>
      <c r="M38" s="804"/>
      <c r="N38" s="804"/>
      <c r="O38" s="804"/>
      <c r="P38" s="805"/>
      <c r="Q38" s="806"/>
      <c r="R38" s="807"/>
      <c r="S38" s="807"/>
      <c r="T38" s="807"/>
      <c r="U38" s="807"/>
      <c r="V38" s="807"/>
      <c r="W38" s="807"/>
      <c r="X38" s="807"/>
      <c r="Y38" s="807"/>
      <c r="Z38" s="807"/>
      <c r="AA38" s="807"/>
      <c r="AB38" s="807"/>
      <c r="AC38" s="807"/>
      <c r="AD38" s="807"/>
      <c r="AE38" s="808"/>
      <c r="AF38" s="809"/>
      <c r="AG38" s="810"/>
      <c r="AH38" s="810"/>
      <c r="AI38" s="810"/>
      <c r="AJ38" s="811"/>
      <c r="AK38" s="878"/>
      <c r="AL38" s="879"/>
      <c r="AM38" s="879"/>
      <c r="AN38" s="879"/>
      <c r="AO38" s="879"/>
      <c r="AP38" s="879"/>
      <c r="AQ38" s="879"/>
      <c r="AR38" s="879"/>
      <c r="AS38" s="879"/>
      <c r="AT38" s="879"/>
      <c r="AU38" s="879"/>
      <c r="AV38" s="879"/>
      <c r="AW38" s="879"/>
      <c r="AX38" s="879"/>
      <c r="AY38" s="879"/>
      <c r="AZ38" s="880"/>
      <c r="BA38" s="880"/>
      <c r="BB38" s="880"/>
      <c r="BC38" s="880"/>
      <c r="BD38" s="880"/>
      <c r="BE38" s="876"/>
      <c r="BF38" s="876"/>
      <c r="BG38" s="876"/>
      <c r="BH38" s="876"/>
      <c r="BI38" s="877"/>
      <c r="BJ38" s="254"/>
      <c r="BK38" s="254"/>
      <c r="BL38" s="254"/>
      <c r="BM38" s="254"/>
      <c r="BN38" s="254"/>
      <c r="BO38" s="267"/>
      <c r="BP38" s="267"/>
      <c r="BQ38" s="264">
        <v>32</v>
      </c>
      <c r="BR38" s="265"/>
      <c r="BS38" s="816"/>
      <c r="BT38" s="817"/>
      <c r="BU38" s="817"/>
      <c r="BV38" s="817"/>
      <c r="BW38" s="817"/>
      <c r="BX38" s="817"/>
      <c r="BY38" s="817"/>
      <c r="BZ38" s="817"/>
      <c r="CA38" s="817"/>
      <c r="CB38" s="817"/>
      <c r="CC38" s="817"/>
      <c r="CD38" s="817"/>
      <c r="CE38" s="817"/>
      <c r="CF38" s="817"/>
      <c r="CG38" s="818"/>
      <c r="CH38" s="829"/>
      <c r="CI38" s="830"/>
      <c r="CJ38" s="830"/>
      <c r="CK38" s="830"/>
      <c r="CL38" s="831"/>
      <c r="CM38" s="829"/>
      <c r="CN38" s="830"/>
      <c r="CO38" s="830"/>
      <c r="CP38" s="830"/>
      <c r="CQ38" s="831"/>
      <c r="CR38" s="829"/>
      <c r="CS38" s="830"/>
      <c r="CT38" s="830"/>
      <c r="CU38" s="830"/>
      <c r="CV38" s="831"/>
      <c r="CW38" s="829"/>
      <c r="CX38" s="830"/>
      <c r="CY38" s="830"/>
      <c r="CZ38" s="830"/>
      <c r="DA38" s="831"/>
      <c r="DB38" s="829"/>
      <c r="DC38" s="830"/>
      <c r="DD38" s="830"/>
      <c r="DE38" s="830"/>
      <c r="DF38" s="831"/>
      <c r="DG38" s="829"/>
      <c r="DH38" s="830"/>
      <c r="DI38" s="830"/>
      <c r="DJ38" s="830"/>
      <c r="DK38" s="831"/>
      <c r="DL38" s="829"/>
      <c r="DM38" s="830"/>
      <c r="DN38" s="830"/>
      <c r="DO38" s="830"/>
      <c r="DP38" s="831"/>
      <c r="DQ38" s="829"/>
      <c r="DR38" s="830"/>
      <c r="DS38" s="830"/>
      <c r="DT38" s="830"/>
      <c r="DU38" s="831"/>
      <c r="DV38" s="832"/>
      <c r="DW38" s="833"/>
      <c r="DX38" s="833"/>
      <c r="DY38" s="833"/>
      <c r="DZ38" s="834"/>
      <c r="EA38" s="248"/>
    </row>
    <row r="39" spans="1:131" s="249" customFormat="1" ht="26.25" customHeight="1" x14ac:dyDescent="0.15">
      <c r="A39" s="268">
        <v>12</v>
      </c>
      <c r="B39" s="803"/>
      <c r="C39" s="804"/>
      <c r="D39" s="804"/>
      <c r="E39" s="804"/>
      <c r="F39" s="804"/>
      <c r="G39" s="804"/>
      <c r="H39" s="804"/>
      <c r="I39" s="804"/>
      <c r="J39" s="804"/>
      <c r="K39" s="804"/>
      <c r="L39" s="804"/>
      <c r="M39" s="804"/>
      <c r="N39" s="804"/>
      <c r="O39" s="804"/>
      <c r="P39" s="805"/>
      <c r="Q39" s="806"/>
      <c r="R39" s="807"/>
      <c r="S39" s="807"/>
      <c r="T39" s="807"/>
      <c r="U39" s="807"/>
      <c r="V39" s="807"/>
      <c r="W39" s="807"/>
      <c r="X39" s="807"/>
      <c r="Y39" s="807"/>
      <c r="Z39" s="807"/>
      <c r="AA39" s="807"/>
      <c r="AB39" s="807"/>
      <c r="AC39" s="807"/>
      <c r="AD39" s="807"/>
      <c r="AE39" s="808"/>
      <c r="AF39" s="809"/>
      <c r="AG39" s="810"/>
      <c r="AH39" s="810"/>
      <c r="AI39" s="810"/>
      <c r="AJ39" s="811"/>
      <c r="AK39" s="878"/>
      <c r="AL39" s="879"/>
      <c r="AM39" s="879"/>
      <c r="AN39" s="879"/>
      <c r="AO39" s="879"/>
      <c r="AP39" s="879"/>
      <c r="AQ39" s="879"/>
      <c r="AR39" s="879"/>
      <c r="AS39" s="879"/>
      <c r="AT39" s="879"/>
      <c r="AU39" s="879"/>
      <c r="AV39" s="879"/>
      <c r="AW39" s="879"/>
      <c r="AX39" s="879"/>
      <c r="AY39" s="879"/>
      <c r="AZ39" s="880"/>
      <c r="BA39" s="880"/>
      <c r="BB39" s="880"/>
      <c r="BC39" s="880"/>
      <c r="BD39" s="880"/>
      <c r="BE39" s="876"/>
      <c r="BF39" s="876"/>
      <c r="BG39" s="876"/>
      <c r="BH39" s="876"/>
      <c r="BI39" s="877"/>
      <c r="BJ39" s="254"/>
      <c r="BK39" s="254"/>
      <c r="BL39" s="254"/>
      <c r="BM39" s="254"/>
      <c r="BN39" s="254"/>
      <c r="BO39" s="267"/>
      <c r="BP39" s="267"/>
      <c r="BQ39" s="264">
        <v>33</v>
      </c>
      <c r="BR39" s="265"/>
      <c r="BS39" s="816"/>
      <c r="BT39" s="817"/>
      <c r="BU39" s="817"/>
      <c r="BV39" s="817"/>
      <c r="BW39" s="817"/>
      <c r="BX39" s="817"/>
      <c r="BY39" s="817"/>
      <c r="BZ39" s="817"/>
      <c r="CA39" s="817"/>
      <c r="CB39" s="817"/>
      <c r="CC39" s="817"/>
      <c r="CD39" s="817"/>
      <c r="CE39" s="817"/>
      <c r="CF39" s="817"/>
      <c r="CG39" s="818"/>
      <c r="CH39" s="829"/>
      <c r="CI39" s="830"/>
      <c r="CJ39" s="830"/>
      <c r="CK39" s="830"/>
      <c r="CL39" s="831"/>
      <c r="CM39" s="829"/>
      <c r="CN39" s="830"/>
      <c r="CO39" s="830"/>
      <c r="CP39" s="830"/>
      <c r="CQ39" s="831"/>
      <c r="CR39" s="829"/>
      <c r="CS39" s="830"/>
      <c r="CT39" s="830"/>
      <c r="CU39" s="830"/>
      <c r="CV39" s="831"/>
      <c r="CW39" s="829"/>
      <c r="CX39" s="830"/>
      <c r="CY39" s="830"/>
      <c r="CZ39" s="830"/>
      <c r="DA39" s="831"/>
      <c r="DB39" s="829"/>
      <c r="DC39" s="830"/>
      <c r="DD39" s="830"/>
      <c r="DE39" s="830"/>
      <c r="DF39" s="831"/>
      <c r="DG39" s="829"/>
      <c r="DH39" s="830"/>
      <c r="DI39" s="830"/>
      <c r="DJ39" s="830"/>
      <c r="DK39" s="831"/>
      <c r="DL39" s="829"/>
      <c r="DM39" s="830"/>
      <c r="DN39" s="830"/>
      <c r="DO39" s="830"/>
      <c r="DP39" s="831"/>
      <c r="DQ39" s="829"/>
      <c r="DR39" s="830"/>
      <c r="DS39" s="830"/>
      <c r="DT39" s="830"/>
      <c r="DU39" s="831"/>
      <c r="DV39" s="832"/>
      <c r="DW39" s="833"/>
      <c r="DX39" s="833"/>
      <c r="DY39" s="833"/>
      <c r="DZ39" s="834"/>
      <c r="EA39" s="248"/>
    </row>
    <row r="40" spans="1:131" s="249" customFormat="1" ht="26.25" customHeight="1" x14ac:dyDescent="0.15">
      <c r="A40" s="263">
        <v>13</v>
      </c>
      <c r="B40" s="803"/>
      <c r="C40" s="804"/>
      <c r="D40" s="804"/>
      <c r="E40" s="804"/>
      <c r="F40" s="804"/>
      <c r="G40" s="804"/>
      <c r="H40" s="804"/>
      <c r="I40" s="804"/>
      <c r="J40" s="804"/>
      <c r="K40" s="804"/>
      <c r="L40" s="804"/>
      <c r="M40" s="804"/>
      <c r="N40" s="804"/>
      <c r="O40" s="804"/>
      <c r="P40" s="805"/>
      <c r="Q40" s="806"/>
      <c r="R40" s="807"/>
      <c r="S40" s="807"/>
      <c r="T40" s="807"/>
      <c r="U40" s="807"/>
      <c r="V40" s="807"/>
      <c r="W40" s="807"/>
      <c r="X40" s="807"/>
      <c r="Y40" s="807"/>
      <c r="Z40" s="807"/>
      <c r="AA40" s="807"/>
      <c r="AB40" s="807"/>
      <c r="AC40" s="807"/>
      <c r="AD40" s="807"/>
      <c r="AE40" s="808"/>
      <c r="AF40" s="809"/>
      <c r="AG40" s="810"/>
      <c r="AH40" s="810"/>
      <c r="AI40" s="810"/>
      <c r="AJ40" s="811"/>
      <c r="AK40" s="878"/>
      <c r="AL40" s="879"/>
      <c r="AM40" s="879"/>
      <c r="AN40" s="879"/>
      <c r="AO40" s="879"/>
      <c r="AP40" s="879"/>
      <c r="AQ40" s="879"/>
      <c r="AR40" s="879"/>
      <c r="AS40" s="879"/>
      <c r="AT40" s="879"/>
      <c r="AU40" s="879"/>
      <c r="AV40" s="879"/>
      <c r="AW40" s="879"/>
      <c r="AX40" s="879"/>
      <c r="AY40" s="879"/>
      <c r="AZ40" s="880"/>
      <c r="BA40" s="880"/>
      <c r="BB40" s="880"/>
      <c r="BC40" s="880"/>
      <c r="BD40" s="880"/>
      <c r="BE40" s="876"/>
      <c r="BF40" s="876"/>
      <c r="BG40" s="876"/>
      <c r="BH40" s="876"/>
      <c r="BI40" s="877"/>
      <c r="BJ40" s="254"/>
      <c r="BK40" s="254"/>
      <c r="BL40" s="254"/>
      <c r="BM40" s="254"/>
      <c r="BN40" s="254"/>
      <c r="BO40" s="267"/>
      <c r="BP40" s="267"/>
      <c r="BQ40" s="264">
        <v>34</v>
      </c>
      <c r="BR40" s="265"/>
      <c r="BS40" s="816"/>
      <c r="BT40" s="817"/>
      <c r="BU40" s="817"/>
      <c r="BV40" s="817"/>
      <c r="BW40" s="817"/>
      <c r="BX40" s="817"/>
      <c r="BY40" s="817"/>
      <c r="BZ40" s="817"/>
      <c r="CA40" s="817"/>
      <c r="CB40" s="817"/>
      <c r="CC40" s="817"/>
      <c r="CD40" s="817"/>
      <c r="CE40" s="817"/>
      <c r="CF40" s="817"/>
      <c r="CG40" s="818"/>
      <c r="CH40" s="829"/>
      <c r="CI40" s="830"/>
      <c r="CJ40" s="830"/>
      <c r="CK40" s="830"/>
      <c r="CL40" s="831"/>
      <c r="CM40" s="829"/>
      <c r="CN40" s="830"/>
      <c r="CO40" s="830"/>
      <c r="CP40" s="830"/>
      <c r="CQ40" s="831"/>
      <c r="CR40" s="829"/>
      <c r="CS40" s="830"/>
      <c r="CT40" s="830"/>
      <c r="CU40" s="830"/>
      <c r="CV40" s="831"/>
      <c r="CW40" s="829"/>
      <c r="CX40" s="830"/>
      <c r="CY40" s="830"/>
      <c r="CZ40" s="830"/>
      <c r="DA40" s="831"/>
      <c r="DB40" s="829"/>
      <c r="DC40" s="830"/>
      <c r="DD40" s="830"/>
      <c r="DE40" s="830"/>
      <c r="DF40" s="831"/>
      <c r="DG40" s="829"/>
      <c r="DH40" s="830"/>
      <c r="DI40" s="830"/>
      <c r="DJ40" s="830"/>
      <c r="DK40" s="831"/>
      <c r="DL40" s="829"/>
      <c r="DM40" s="830"/>
      <c r="DN40" s="830"/>
      <c r="DO40" s="830"/>
      <c r="DP40" s="831"/>
      <c r="DQ40" s="829"/>
      <c r="DR40" s="830"/>
      <c r="DS40" s="830"/>
      <c r="DT40" s="830"/>
      <c r="DU40" s="831"/>
      <c r="DV40" s="832"/>
      <c r="DW40" s="833"/>
      <c r="DX40" s="833"/>
      <c r="DY40" s="833"/>
      <c r="DZ40" s="834"/>
      <c r="EA40" s="248"/>
    </row>
    <row r="41" spans="1:131" s="249" customFormat="1" ht="26.25" customHeight="1" x14ac:dyDescent="0.15">
      <c r="A41" s="263">
        <v>14</v>
      </c>
      <c r="B41" s="803"/>
      <c r="C41" s="804"/>
      <c r="D41" s="804"/>
      <c r="E41" s="804"/>
      <c r="F41" s="804"/>
      <c r="G41" s="804"/>
      <c r="H41" s="804"/>
      <c r="I41" s="804"/>
      <c r="J41" s="804"/>
      <c r="K41" s="804"/>
      <c r="L41" s="804"/>
      <c r="M41" s="804"/>
      <c r="N41" s="804"/>
      <c r="O41" s="804"/>
      <c r="P41" s="805"/>
      <c r="Q41" s="806"/>
      <c r="R41" s="807"/>
      <c r="S41" s="807"/>
      <c r="T41" s="807"/>
      <c r="U41" s="807"/>
      <c r="V41" s="807"/>
      <c r="W41" s="807"/>
      <c r="X41" s="807"/>
      <c r="Y41" s="807"/>
      <c r="Z41" s="807"/>
      <c r="AA41" s="807"/>
      <c r="AB41" s="807"/>
      <c r="AC41" s="807"/>
      <c r="AD41" s="807"/>
      <c r="AE41" s="808"/>
      <c r="AF41" s="809"/>
      <c r="AG41" s="810"/>
      <c r="AH41" s="810"/>
      <c r="AI41" s="810"/>
      <c r="AJ41" s="811"/>
      <c r="AK41" s="878"/>
      <c r="AL41" s="879"/>
      <c r="AM41" s="879"/>
      <c r="AN41" s="879"/>
      <c r="AO41" s="879"/>
      <c r="AP41" s="879"/>
      <c r="AQ41" s="879"/>
      <c r="AR41" s="879"/>
      <c r="AS41" s="879"/>
      <c r="AT41" s="879"/>
      <c r="AU41" s="879"/>
      <c r="AV41" s="879"/>
      <c r="AW41" s="879"/>
      <c r="AX41" s="879"/>
      <c r="AY41" s="879"/>
      <c r="AZ41" s="880"/>
      <c r="BA41" s="880"/>
      <c r="BB41" s="880"/>
      <c r="BC41" s="880"/>
      <c r="BD41" s="880"/>
      <c r="BE41" s="876"/>
      <c r="BF41" s="876"/>
      <c r="BG41" s="876"/>
      <c r="BH41" s="876"/>
      <c r="BI41" s="877"/>
      <c r="BJ41" s="254"/>
      <c r="BK41" s="254"/>
      <c r="BL41" s="254"/>
      <c r="BM41" s="254"/>
      <c r="BN41" s="254"/>
      <c r="BO41" s="267"/>
      <c r="BP41" s="267"/>
      <c r="BQ41" s="264">
        <v>35</v>
      </c>
      <c r="BR41" s="265"/>
      <c r="BS41" s="816"/>
      <c r="BT41" s="817"/>
      <c r="BU41" s="817"/>
      <c r="BV41" s="817"/>
      <c r="BW41" s="817"/>
      <c r="BX41" s="817"/>
      <c r="BY41" s="817"/>
      <c r="BZ41" s="817"/>
      <c r="CA41" s="817"/>
      <c r="CB41" s="817"/>
      <c r="CC41" s="817"/>
      <c r="CD41" s="817"/>
      <c r="CE41" s="817"/>
      <c r="CF41" s="817"/>
      <c r="CG41" s="818"/>
      <c r="CH41" s="829"/>
      <c r="CI41" s="830"/>
      <c r="CJ41" s="830"/>
      <c r="CK41" s="830"/>
      <c r="CL41" s="831"/>
      <c r="CM41" s="829"/>
      <c r="CN41" s="830"/>
      <c r="CO41" s="830"/>
      <c r="CP41" s="830"/>
      <c r="CQ41" s="831"/>
      <c r="CR41" s="829"/>
      <c r="CS41" s="830"/>
      <c r="CT41" s="830"/>
      <c r="CU41" s="830"/>
      <c r="CV41" s="831"/>
      <c r="CW41" s="829"/>
      <c r="CX41" s="830"/>
      <c r="CY41" s="830"/>
      <c r="CZ41" s="830"/>
      <c r="DA41" s="831"/>
      <c r="DB41" s="829"/>
      <c r="DC41" s="830"/>
      <c r="DD41" s="830"/>
      <c r="DE41" s="830"/>
      <c r="DF41" s="831"/>
      <c r="DG41" s="829"/>
      <c r="DH41" s="830"/>
      <c r="DI41" s="830"/>
      <c r="DJ41" s="830"/>
      <c r="DK41" s="831"/>
      <c r="DL41" s="829"/>
      <c r="DM41" s="830"/>
      <c r="DN41" s="830"/>
      <c r="DO41" s="830"/>
      <c r="DP41" s="831"/>
      <c r="DQ41" s="829"/>
      <c r="DR41" s="830"/>
      <c r="DS41" s="830"/>
      <c r="DT41" s="830"/>
      <c r="DU41" s="831"/>
      <c r="DV41" s="832"/>
      <c r="DW41" s="833"/>
      <c r="DX41" s="833"/>
      <c r="DY41" s="833"/>
      <c r="DZ41" s="834"/>
      <c r="EA41" s="248"/>
    </row>
    <row r="42" spans="1:131" s="249" customFormat="1" ht="26.25" customHeight="1" x14ac:dyDescent="0.15">
      <c r="A42" s="263">
        <v>15</v>
      </c>
      <c r="B42" s="803"/>
      <c r="C42" s="804"/>
      <c r="D42" s="804"/>
      <c r="E42" s="804"/>
      <c r="F42" s="804"/>
      <c r="G42" s="804"/>
      <c r="H42" s="804"/>
      <c r="I42" s="804"/>
      <c r="J42" s="804"/>
      <c r="K42" s="804"/>
      <c r="L42" s="804"/>
      <c r="M42" s="804"/>
      <c r="N42" s="804"/>
      <c r="O42" s="804"/>
      <c r="P42" s="805"/>
      <c r="Q42" s="806"/>
      <c r="R42" s="807"/>
      <c r="S42" s="807"/>
      <c r="T42" s="807"/>
      <c r="U42" s="807"/>
      <c r="V42" s="807"/>
      <c r="W42" s="807"/>
      <c r="X42" s="807"/>
      <c r="Y42" s="807"/>
      <c r="Z42" s="807"/>
      <c r="AA42" s="807"/>
      <c r="AB42" s="807"/>
      <c r="AC42" s="807"/>
      <c r="AD42" s="807"/>
      <c r="AE42" s="808"/>
      <c r="AF42" s="809"/>
      <c r="AG42" s="810"/>
      <c r="AH42" s="810"/>
      <c r="AI42" s="810"/>
      <c r="AJ42" s="811"/>
      <c r="AK42" s="878"/>
      <c r="AL42" s="879"/>
      <c r="AM42" s="879"/>
      <c r="AN42" s="879"/>
      <c r="AO42" s="879"/>
      <c r="AP42" s="879"/>
      <c r="AQ42" s="879"/>
      <c r="AR42" s="879"/>
      <c r="AS42" s="879"/>
      <c r="AT42" s="879"/>
      <c r="AU42" s="879"/>
      <c r="AV42" s="879"/>
      <c r="AW42" s="879"/>
      <c r="AX42" s="879"/>
      <c r="AY42" s="879"/>
      <c r="AZ42" s="880"/>
      <c r="BA42" s="880"/>
      <c r="BB42" s="880"/>
      <c r="BC42" s="880"/>
      <c r="BD42" s="880"/>
      <c r="BE42" s="876"/>
      <c r="BF42" s="876"/>
      <c r="BG42" s="876"/>
      <c r="BH42" s="876"/>
      <c r="BI42" s="877"/>
      <c r="BJ42" s="254"/>
      <c r="BK42" s="254"/>
      <c r="BL42" s="254"/>
      <c r="BM42" s="254"/>
      <c r="BN42" s="254"/>
      <c r="BO42" s="267"/>
      <c r="BP42" s="267"/>
      <c r="BQ42" s="264">
        <v>36</v>
      </c>
      <c r="BR42" s="265"/>
      <c r="BS42" s="816"/>
      <c r="BT42" s="817"/>
      <c r="BU42" s="817"/>
      <c r="BV42" s="817"/>
      <c r="BW42" s="817"/>
      <c r="BX42" s="817"/>
      <c r="BY42" s="817"/>
      <c r="BZ42" s="817"/>
      <c r="CA42" s="817"/>
      <c r="CB42" s="817"/>
      <c r="CC42" s="817"/>
      <c r="CD42" s="817"/>
      <c r="CE42" s="817"/>
      <c r="CF42" s="817"/>
      <c r="CG42" s="818"/>
      <c r="CH42" s="829"/>
      <c r="CI42" s="830"/>
      <c r="CJ42" s="830"/>
      <c r="CK42" s="830"/>
      <c r="CL42" s="831"/>
      <c r="CM42" s="829"/>
      <c r="CN42" s="830"/>
      <c r="CO42" s="830"/>
      <c r="CP42" s="830"/>
      <c r="CQ42" s="831"/>
      <c r="CR42" s="829"/>
      <c r="CS42" s="830"/>
      <c r="CT42" s="830"/>
      <c r="CU42" s="830"/>
      <c r="CV42" s="831"/>
      <c r="CW42" s="829"/>
      <c r="CX42" s="830"/>
      <c r="CY42" s="830"/>
      <c r="CZ42" s="830"/>
      <c r="DA42" s="831"/>
      <c r="DB42" s="829"/>
      <c r="DC42" s="830"/>
      <c r="DD42" s="830"/>
      <c r="DE42" s="830"/>
      <c r="DF42" s="831"/>
      <c r="DG42" s="829"/>
      <c r="DH42" s="830"/>
      <c r="DI42" s="830"/>
      <c r="DJ42" s="830"/>
      <c r="DK42" s="831"/>
      <c r="DL42" s="829"/>
      <c r="DM42" s="830"/>
      <c r="DN42" s="830"/>
      <c r="DO42" s="830"/>
      <c r="DP42" s="831"/>
      <c r="DQ42" s="829"/>
      <c r="DR42" s="830"/>
      <c r="DS42" s="830"/>
      <c r="DT42" s="830"/>
      <c r="DU42" s="831"/>
      <c r="DV42" s="832"/>
      <c r="DW42" s="833"/>
      <c r="DX42" s="833"/>
      <c r="DY42" s="833"/>
      <c r="DZ42" s="834"/>
      <c r="EA42" s="248"/>
    </row>
    <row r="43" spans="1:131" s="249" customFormat="1" ht="26.25" customHeight="1" x14ac:dyDescent="0.15">
      <c r="A43" s="263">
        <v>16</v>
      </c>
      <c r="B43" s="803"/>
      <c r="C43" s="804"/>
      <c r="D43" s="804"/>
      <c r="E43" s="804"/>
      <c r="F43" s="804"/>
      <c r="G43" s="804"/>
      <c r="H43" s="804"/>
      <c r="I43" s="804"/>
      <c r="J43" s="804"/>
      <c r="K43" s="804"/>
      <c r="L43" s="804"/>
      <c r="M43" s="804"/>
      <c r="N43" s="804"/>
      <c r="O43" s="804"/>
      <c r="P43" s="805"/>
      <c r="Q43" s="806"/>
      <c r="R43" s="807"/>
      <c r="S43" s="807"/>
      <c r="T43" s="807"/>
      <c r="U43" s="807"/>
      <c r="V43" s="807"/>
      <c r="W43" s="807"/>
      <c r="X43" s="807"/>
      <c r="Y43" s="807"/>
      <c r="Z43" s="807"/>
      <c r="AA43" s="807"/>
      <c r="AB43" s="807"/>
      <c r="AC43" s="807"/>
      <c r="AD43" s="807"/>
      <c r="AE43" s="808"/>
      <c r="AF43" s="809"/>
      <c r="AG43" s="810"/>
      <c r="AH43" s="810"/>
      <c r="AI43" s="810"/>
      <c r="AJ43" s="811"/>
      <c r="AK43" s="878"/>
      <c r="AL43" s="879"/>
      <c r="AM43" s="879"/>
      <c r="AN43" s="879"/>
      <c r="AO43" s="879"/>
      <c r="AP43" s="879"/>
      <c r="AQ43" s="879"/>
      <c r="AR43" s="879"/>
      <c r="AS43" s="879"/>
      <c r="AT43" s="879"/>
      <c r="AU43" s="879"/>
      <c r="AV43" s="879"/>
      <c r="AW43" s="879"/>
      <c r="AX43" s="879"/>
      <c r="AY43" s="879"/>
      <c r="AZ43" s="880"/>
      <c r="BA43" s="880"/>
      <c r="BB43" s="880"/>
      <c r="BC43" s="880"/>
      <c r="BD43" s="880"/>
      <c r="BE43" s="876"/>
      <c r="BF43" s="876"/>
      <c r="BG43" s="876"/>
      <c r="BH43" s="876"/>
      <c r="BI43" s="877"/>
      <c r="BJ43" s="254"/>
      <c r="BK43" s="254"/>
      <c r="BL43" s="254"/>
      <c r="BM43" s="254"/>
      <c r="BN43" s="254"/>
      <c r="BO43" s="267"/>
      <c r="BP43" s="267"/>
      <c r="BQ43" s="264">
        <v>37</v>
      </c>
      <c r="BR43" s="265"/>
      <c r="BS43" s="816"/>
      <c r="BT43" s="817"/>
      <c r="BU43" s="817"/>
      <c r="BV43" s="817"/>
      <c r="BW43" s="817"/>
      <c r="BX43" s="817"/>
      <c r="BY43" s="817"/>
      <c r="BZ43" s="817"/>
      <c r="CA43" s="817"/>
      <c r="CB43" s="817"/>
      <c r="CC43" s="817"/>
      <c r="CD43" s="817"/>
      <c r="CE43" s="817"/>
      <c r="CF43" s="817"/>
      <c r="CG43" s="818"/>
      <c r="CH43" s="829"/>
      <c r="CI43" s="830"/>
      <c r="CJ43" s="830"/>
      <c r="CK43" s="830"/>
      <c r="CL43" s="831"/>
      <c r="CM43" s="829"/>
      <c r="CN43" s="830"/>
      <c r="CO43" s="830"/>
      <c r="CP43" s="830"/>
      <c r="CQ43" s="831"/>
      <c r="CR43" s="829"/>
      <c r="CS43" s="830"/>
      <c r="CT43" s="830"/>
      <c r="CU43" s="830"/>
      <c r="CV43" s="831"/>
      <c r="CW43" s="829"/>
      <c r="CX43" s="830"/>
      <c r="CY43" s="830"/>
      <c r="CZ43" s="830"/>
      <c r="DA43" s="831"/>
      <c r="DB43" s="829"/>
      <c r="DC43" s="830"/>
      <c r="DD43" s="830"/>
      <c r="DE43" s="830"/>
      <c r="DF43" s="831"/>
      <c r="DG43" s="829"/>
      <c r="DH43" s="830"/>
      <c r="DI43" s="830"/>
      <c r="DJ43" s="830"/>
      <c r="DK43" s="831"/>
      <c r="DL43" s="829"/>
      <c r="DM43" s="830"/>
      <c r="DN43" s="830"/>
      <c r="DO43" s="830"/>
      <c r="DP43" s="831"/>
      <c r="DQ43" s="829"/>
      <c r="DR43" s="830"/>
      <c r="DS43" s="830"/>
      <c r="DT43" s="830"/>
      <c r="DU43" s="831"/>
      <c r="DV43" s="832"/>
      <c r="DW43" s="833"/>
      <c r="DX43" s="833"/>
      <c r="DY43" s="833"/>
      <c r="DZ43" s="834"/>
      <c r="EA43" s="248"/>
    </row>
    <row r="44" spans="1:131" s="249" customFormat="1" ht="26.25" customHeight="1" x14ac:dyDescent="0.15">
      <c r="A44" s="263">
        <v>17</v>
      </c>
      <c r="B44" s="803"/>
      <c r="C44" s="804"/>
      <c r="D44" s="804"/>
      <c r="E44" s="804"/>
      <c r="F44" s="804"/>
      <c r="G44" s="804"/>
      <c r="H44" s="804"/>
      <c r="I44" s="804"/>
      <c r="J44" s="804"/>
      <c r="K44" s="804"/>
      <c r="L44" s="804"/>
      <c r="M44" s="804"/>
      <c r="N44" s="804"/>
      <c r="O44" s="804"/>
      <c r="P44" s="805"/>
      <c r="Q44" s="806"/>
      <c r="R44" s="807"/>
      <c r="S44" s="807"/>
      <c r="T44" s="807"/>
      <c r="U44" s="807"/>
      <c r="V44" s="807"/>
      <c r="W44" s="807"/>
      <c r="X44" s="807"/>
      <c r="Y44" s="807"/>
      <c r="Z44" s="807"/>
      <c r="AA44" s="807"/>
      <c r="AB44" s="807"/>
      <c r="AC44" s="807"/>
      <c r="AD44" s="807"/>
      <c r="AE44" s="808"/>
      <c r="AF44" s="809"/>
      <c r="AG44" s="810"/>
      <c r="AH44" s="810"/>
      <c r="AI44" s="810"/>
      <c r="AJ44" s="811"/>
      <c r="AK44" s="878"/>
      <c r="AL44" s="879"/>
      <c r="AM44" s="879"/>
      <c r="AN44" s="879"/>
      <c r="AO44" s="879"/>
      <c r="AP44" s="879"/>
      <c r="AQ44" s="879"/>
      <c r="AR44" s="879"/>
      <c r="AS44" s="879"/>
      <c r="AT44" s="879"/>
      <c r="AU44" s="879"/>
      <c r="AV44" s="879"/>
      <c r="AW44" s="879"/>
      <c r="AX44" s="879"/>
      <c r="AY44" s="879"/>
      <c r="AZ44" s="880"/>
      <c r="BA44" s="880"/>
      <c r="BB44" s="880"/>
      <c r="BC44" s="880"/>
      <c r="BD44" s="880"/>
      <c r="BE44" s="876"/>
      <c r="BF44" s="876"/>
      <c r="BG44" s="876"/>
      <c r="BH44" s="876"/>
      <c r="BI44" s="877"/>
      <c r="BJ44" s="254"/>
      <c r="BK44" s="254"/>
      <c r="BL44" s="254"/>
      <c r="BM44" s="254"/>
      <c r="BN44" s="254"/>
      <c r="BO44" s="267"/>
      <c r="BP44" s="267"/>
      <c r="BQ44" s="264">
        <v>38</v>
      </c>
      <c r="BR44" s="265"/>
      <c r="BS44" s="816"/>
      <c r="BT44" s="817"/>
      <c r="BU44" s="817"/>
      <c r="BV44" s="817"/>
      <c r="BW44" s="817"/>
      <c r="BX44" s="817"/>
      <c r="BY44" s="817"/>
      <c r="BZ44" s="817"/>
      <c r="CA44" s="817"/>
      <c r="CB44" s="817"/>
      <c r="CC44" s="817"/>
      <c r="CD44" s="817"/>
      <c r="CE44" s="817"/>
      <c r="CF44" s="817"/>
      <c r="CG44" s="818"/>
      <c r="CH44" s="829"/>
      <c r="CI44" s="830"/>
      <c r="CJ44" s="830"/>
      <c r="CK44" s="830"/>
      <c r="CL44" s="831"/>
      <c r="CM44" s="829"/>
      <c r="CN44" s="830"/>
      <c r="CO44" s="830"/>
      <c r="CP44" s="830"/>
      <c r="CQ44" s="831"/>
      <c r="CR44" s="829"/>
      <c r="CS44" s="830"/>
      <c r="CT44" s="830"/>
      <c r="CU44" s="830"/>
      <c r="CV44" s="831"/>
      <c r="CW44" s="829"/>
      <c r="CX44" s="830"/>
      <c r="CY44" s="830"/>
      <c r="CZ44" s="830"/>
      <c r="DA44" s="831"/>
      <c r="DB44" s="829"/>
      <c r="DC44" s="830"/>
      <c r="DD44" s="830"/>
      <c r="DE44" s="830"/>
      <c r="DF44" s="831"/>
      <c r="DG44" s="829"/>
      <c r="DH44" s="830"/>
      <c r="DI44" s="830"/>
      <c r="DJ44" s="830"/>
      <c r="DK44" s="831"/>
      <c r="DL44" s="829"/>
      <c r="DM44" s="830"/>
      <c r="DN44" s="830"/>
      <c r="DO44" s="830"/>
      <c r="DP44" s="831"/>
      <c r="DQ44" s="829"/>
      <c r="DR44" s="830"/>
      <c r="DS44" s="830"/>
      <c r="DT44" s="830"/>
      <c r="DU44" s="831"/>
      <c r="DV44" s="832"/>
      <c r="DW44" s="833"/>
      <c r="DX44" s="833"/>
      <c r="DY44" s="833"/>
      <c r="DZ44" s="834"/>
      <c r="EA44" s="248"/>
    </row>
    <row r="45" spans="1:131" s="249" customFormat="1" ht="26.25" customHeight="1" x14ac:dyDescent="0.15">
      <c r="A45" s="263">
        <v>18</v>
      </c>
      <c r="B45" s="803"/>
      <c r="C45" s="804"/>
      <c r="D45" s="804"/>
      <c r="E45" s="804"/>
      <c r="F45" s="804"/>
      <c r="G45" s="804"/>
      <c r="H45" s="804"/>
      <c r="I45" s="804"/>
      <c r="J45" s="804"/>
      <c r="K45" s="804"/>
      <c r="L45" s="804"/>
      <c r="M45" s="804"/>
      <c r="N45" s="804"/>
      <c r="O45" s="804"/>
      <c r="P45" s="805"/>
      <c r="Q45" s="806"/>
      <c r="R45" s="807"/>
      <c r="S45" s="807"/>
      <c r="T45" s="807"/>
      <c r="U45" s="807"/>
      <c r="V45" s="807"/>
      <c r="W45" s="807"/>
      <c r="X45" s="807"/>
      <c r="Y45" s="807"/>
      <c r="Z45" s="807"/>
      <c r="AA45" s="807"/>
      <c r="AB45" s="807"/>
      <c r="AC45" s="807"/>
      <c r="AD45" s="807"/>
      <c r="AE45" s="808"/>
      <c r="AF45" s="809"/>
      <c r="AG45" s="810"/>
      <c r="AH45" s="810"/>
      <c r="AI45" s="810"/>
      <c r="AJ45" s="811"/>
      <c r="AK45" s="878"/>
      <c r="AL45" s="879"/>
      <c r="AM45" s="879"/>
      <c r="AN45" s="879"/>
      <c r="AO45" s="879"/>
      <c r="AP45" s="879"/>
      <c r="AQ45" s="879"/>
      <c r="AR45" s="879"/>
      <c r="AS45" s="879"/>
      <c r="AT45" s="879"/>
      <c r="AU45" s="879"/>
      <c r="AV45" s="879"/>
      <c r="AW45" s="879"/>
      <c r="AX45" s="879"/>
      <c r="AY45" s="879"/>
      <c r="AZ45" s="880"/>
      <c r="BA45" s="880"/>
      <c r="BB45" s="880"/>
      <c r="BC45" s="880"/>
      <c r="BD45" s="880"/>
      <c r="BE45" s="876"/>
      <c r="BF45" s="876"/>
      <c r="BG45" s="876"/>
      <c r="BH45" s="876"/>
      <c r="BI45" s="877"/>
      <c r="BJ45" s="254"/>
      <c r="BK45" s="254"/>
      <c r="BL45" s="254"/>
      <c r="BM45" s="254"/>
      <c r="BN45" s="254"/>
      <c r="BO45" s="267"/>
      <c r="BP45" s="267"/>
      <c r="BQ45" s="264">
        <v>39</v>
      </c>
      <c r="BR45" s="265"/>
      <c r="BS45" s="816"/>
      <c r="BT45" s="817"/>
      <c r="BU45" s="817"/>
      <c r="BV45" s="817"/>
      <c r="BW45" s="817"/>
      <c r="BX45" s="817"/>
      <c r="BY45" s="817"/>
      <c r="BZ45" s="817"/>
      <c r="CA45" s="817"/>
      <c r="CB45" s="817"/>
      <c r="CC45" s="817"/>
      <c r="CD45" s="817"/>
      <c r="CE45" s="817"/>
      <c r="CF45" s="817"/>
      <c r="CG45" s="818"/>
      <c r="CH45" s="829"/>
      <c r="CI45" s="830"/>
      <c r="CJ45" s="830"/>
      <c r="CK45" s="830"/>
      <c r="CL45" s="831"/>
      <c r="CM45" s="829"/>
      <c r="CN45" s="830"/>
      <c r="CO45" s="830"/>
      <c r="CP45" s="830"/>
      <c r="CQ45" s="831"/>
      <c r="CR45" s="829"/>
      <c r="CS45" s="830"/>
      <c r="CT45" s="830"/>
      <c r="CU45" s="830"/>
      <c r="CV45" s="831"/>
      <c r="CW45" s="829"/>
      <c r="CX45" s="830"/>
      <c r="CY45" s="830"/>
      <c r="CZ45" s="830"/>
      <c r="DA45" s="831"/>
      <c r="DB45" s="829"/>
      <c r="DC45" s="830"/>
      <c r="DD45" s="830"/>
      <c r="DE45" s="830"/>
      <c r="DF45" s="831"/>
      <c r="DG45" s="829"/>
      <c r="DH45" s="830"/>
      <c r="DI45" s="830"/>
      <c r="DJ45" s="830"/>
      <c r="DK45" s="831"/>
      <c r="DL45" s="829"/>
      <c r="DM45" s="830"/>
      <c r="DN45" s="830"/>
      <c r="DO45" s="830"/>
      <c r="DP45" s="831"/>
      <c r="DQ45" s="829"/>
      <c r="DR45" s="830"/>
      <c r="DS45" s="830"/>
      <c r="DT45" s="830"/>
      <c r="DU45" s="831"/>
      <c r="DV45" s="832"/>
      <c r="DW45" s="833"/>
      <c r="DX45" s="833"/>
      <c r="DY45" s="833"/>
      <c r="DZ45" s="834"/>
      <c r="EA45" s="248"/>
    </row>
    <row r="46" spans="1:131" s="249" customFormat="1" ht="26.25" customHeight="1" x14ac:dyDescent="0.15">
      <c r="A46" s="263">
        <v>19</v>
      </c>
      <c r="B46" s="803"/>
      <c r="C46" s="804"/>
      <c r="D46" s="804"/>
      <c r="E46" s="804"/>
      <c r="F46" s="804"/>
      <c r="G46" s="804"/>
      <c r="H46" s="804"/>
      <c r="I46" s="804"/>
      <c r="J46" s="804"/>
      <c r="K46" s="804"/>
      <c r="L46" s="804"/>
      <c r="M46" s="804"/>
      <c r="N46" s="804"/>
      <c r="O46" s="804"/>
      <c r="P46" s="805"/>
      <c r="Q46" s="806"/>
      <c r="R46" s="807"/>
      <c r="S46" s="807"/>
      <c r="T46" s="807"/>
      <c r="U46" s="807"/>
      <c r="V46" s="807"/>
      <c r="W46" s="807"/>
      <c r="X46" s="807"/>
      <c r="Y46" s="807"/>
      <c r="Z46" s="807"/>
      <c r="AA46" s="807"/>
      <c r="AB46" s="807"/>
      <c r="AC46" s="807"/>
      <c r="AD46" s="807"/>
      <c r="AE46" s="808"/>
      <c r="AF46" s="809"/>
      <c r="AG46" s="810"/>
      <c r="AH46" s="810"/>
      <c r="AI46" s="810"/>
      <c r="AJ46" s="811"/>
      <c r="AK46" s="878"/>
      <c r="AL46" s="879"/>
      <c r="AM46" s="879"/>
      <c r="AN46" s="879"/>
      <c r="AO46" s="879"/>
      <c r="AP46" s="879"/>
      <c r="AQ46" s="879"/>
      <c r="AR46" s="879"/>
      <c r="AS46" s="879"/>
      <c r="AT46" s="879"/>
      <c r="AU46" s="879"/>
      <c r="AV46" s="879"/>
      <c r="AW46" s="879"/>
      <c r="AX46" s="879"/>
      <c r="AY46" s="879"/>
      <c r="AZ46" s="880"/>
      <c r="BA46" s="880"/>
      <c r="BB46" s="880"/>
      <c r="BC46" s="880"/>
      <c r="BD46" s="880"/>
      <c r="BE46" s="876"/>
      <c r="BF46" s="876"/>
      <c r="BG46" s="876"/>
      <c r="BH46" s="876"/>
      <c r="BI46" s="877"/>
      <c r="BJ46" s="254"/>
      <c r="BK46" s="254"/>
      <c r="BL46" s="254"/>
      <c r="BM46" s="254"/>
      <c r="BN46" s="254"/>
      <c r="BO46" s="267"/>
      <c r="BP46" s="267"/>
      <c r="BQ46" s="264">
        <v>40</v>
      </c>
      <c r="BR46" s="265"/>
      <c r="BS46" s="816"/>
      <c r="BT46" s="817"/>
      <c r="BU46" s="817"/>
      <c r="BV46" s="817"/>
      <c r="BW46" s="817"/>
      <c r="BX46" s="817"/>
      <c r="BY46" s="817"/>
      <c r="BZ46" s="817"/>
      <c r="CA46" s="817"/>
      <c r="CB46" s="817"/>
      <c r="CC46" s="817"/>
      <c r="CD46" s="817"/>
      <c r="CE46" s="817"/>
      <c r="CF46" s="817"/>
      <c r="CG46" s="818"/>
      <c r="CH46" s="829"/>
      <c r="CI46" s="830"/>
      <c r="CJ46" s="830"/>
      <c r="CK46" s="830"/>
      <c r="CL46" s="831"/>
      <c r="CM46" s="829"/>
      <c r="CN46" s="830"/>
      <c r="CO46" s="830"/>
      <c r="CP46" s="830"/>
      <c r="CQ46" s="831"/>
      <c r="CR46" s="829"/>
      <c r="CS46" s="830"/>
      <c r="CT46" s="830"/>
      <c r="CU46" s="830"/>
      <c r="CV46" s="831"/>
      <c r="CW46" s="829"/>
      <c r="CX46" s="830"/>
      <c r="CY46" s="830"/>
      <c r="CZ46" s="830"/>
      <c r="DA46" s="831"/>
      <c r="DB46" s="829"/>
      <c r="DC46" s="830"/>
      <c r="DD46" s="830"/>
      <c r="DE46" s="830"/>
      <c r="DF46" s="831"/>
      <c r="DG46" s="829"/>
      <c r="DH46" s="830"/>
      <c r="DI46" s="830"/>
      <c r="DJ46" s="830"/>
      <c r="DK46" s="831"/>
      <c r="DL46" s="829"/>
      <c r="DM46" s="830"/>
      <c r="DN46" s="830"/>
      <c r="DO46" s="830"/>
      <c r="DP46" s="831"/>
      <c r="DQ46" s="829"/>
      <c r="DR46" s="830"/>
      <c r="DS46" s="830"/>
      <c r="DT46" s="830"/>
      <c r="DU46" s="831"/>
      <c r="DV46" s="832"/>
      <c r="DW46" s="833"/>
      <c r="DX46" s="833"/>
      <c r="DY46" s="833"/>
      <c r="DZ46" s="834"/>
      <c r="EA46" s="248"/>
    </row>
    <row r="47" spans="1:131" s="249" customFormat="1" ht="26.25" customHeight="1" x14ac:dyDescent="0.15">
      <c r="A47" s="263">
        <v>20</v>
      </c>
      <c r="B47" s="803"/>
      <c r="C47" s="804"/>
      <c r="D47" s="804"/>
      <c r="E47" s="804"/>
      <c r="F47" s="804"/>
      <c r="G47" s="804"/>
      <c r="H47" s="804"/>
      <c r="I47" s="804"/>
      <c r="J47" s="804"/>
      <c r="K47" s="804"/>
      <c r="L47" s="804"/>
      <c r="M47" s="804"/>
      <c r="N47" s="804"/>
      <c r="O47" s="804"/>
      <c r="P47" s="805"/>
      <c r="Q47" s="806"/>
      <c r="R47" s="807"/>
      <c r="S47" s="807"/>
      <c r="T47" s="807"/>
      <c r="U47" s="807"/>
      <c r="V47" s="807"/>
      <c r="W47" s="807"/>
      <c r="X47" s="807"/>
      <c r="Y47" s="807"/>
      <c r="Z47" s="807"/>
      <c r="AA47" s="807"/>
      <c r="AB47" s="807"/>
      <c r="AC47" s="807"/>
      <c r="AD47" s="807"/>
      <c r="AE47" s="808"/>
      <c r="AF47" s="809"/>
      <c r="AG47" s="810"/>
      <c r="AH47" s="810"/>
      <c r="AI47" s="810"/>
      <c r="AJ47" s="811"/>
      <c r="AK47" s="878"/>
      <c r="AL47" s="879"/>
      <c r="AM47" s="879"/>
      <c r="AN47" s="879"/>
      <c r="AO47" s="879"/>
      <c r="AP47" s="879"/>
      <c r="AQ47" s="879"/>
      <c r="AR47" s="879"/>
      <c r="AS47" s="879"/>
      <c r="AT47" s="879"/>
      <c r="AU47" s="879"/>
      <c r="AV47" s="879"/>
      <c r="AW47" s="879"/>
      <c r="AX47" s="879"/>
      <c r="AY47" s="879"/>
      <c r="AZ47" s="880"/>
      <c r="BA47" s="880"/>
      <c r="BB47" s="880"/>
      <c r="BC47" s="880"/>
      <c r="BD47" s="880"/>
      <c r="BE47" s="876"/>
      <c r="BF47" s="876"/>
      <c r="BG47" s="876"/>
      <c r="BH47" s="876"/>
      <c r="BI47" s="877"/>
      <c r="BJ47" s="254"/>
      <c r="BK47" s="254"/>
      <c r="BL47" s="254"/>
      <c r="BM47" s="254"/>
      <c r="BN47" s="254"/>
      <c r="BO47" s="267"/>
      <c r="BP47" s="267"/>
      <c r="BQ47" s="264">
        <v>41</v>
      </c>
      <c r="BR47" s="265"/>
      <c r="BS47" s="816"/>
      <c r="BT47" s="817"/>
      <c r="BU47" s="817"/>
      <c r="BV47" s="817"/>
      <c r="BW47" s="817"/>
      <c r="BX47" s="817"/>
      <c r="BY47" s="817"/>
      <c r="BZ47" s="817"/>
      <c r="CA47" s="817"/>
      <c r="CB47" s="817"/>
      <c r="CC47" s="817"/>
      <c r="CD47" s="817"/>
      <c r="CE47" s="817"/>
      <c r="CF47" s="817"/>
      <c r="CG47" s="818"/>
      <c r="CH47" s="829"/>
      <c r="CI47" s="830"/>
      <c r="CJ47" s="830"/>
      <c r="CK47" s="830"/>
      <c r="CL47" s="831"/>
      <c r="CM47" s="829"/>
      <c r="CN47" s="830"/>
      <c r="CO47" s="830"/>
      <c r="CP47" s="830"/>
      <c r="CQ47" s="831"/>
      <c r="CR47" s="829"/>
      <c r="CS47" s="830"/>
      <c r="CT47" s="830"/>
      <c r="CU47" s="830"/>
      <c r="CV47" s="831"/>
      <c r="CW47" s="829"/>
      <c r="CX47" s="830"/>
      <c r="CY47" s="830"/>
      <c r="CZ47" s="830"/>
      <c r="DA47" s="831"/>
      <c r="DB47" s="829"/>
      <c r="DC47" s="830"/>
      <c r="DD47" s="830"/>
      <c r="DE47" s="830"/>
      <c r="DF47" s="831"/>
      <c r="DG47" s="829"/>
      <c r="DH47" s="830"/>
      <c r="DI47" s="830"/>
      <c r="DJ47" s="830"/>
      <c r="DK47" s="831"/>
      <c r="DL47" s="829"/>
      <c r="DM47" s="830"/>
      <c r="DN47" s="830"/>
      <c r="DO47" s="830"/>
      <c r="DP47" s="831"/>
      <c r="DQ47" s="829"/>
      <c r="DR47" s="830"/>
      <c r="DS47" s="830"/>
      <c r="DT47" s="830"/>
      <c r="DU47" s="831"/>
      <c r="DV47" s="832"/>
      <c r="DW47" s="833"/>
      <c r="DX47" s="833"/>
      <c r="DY47" s="833"/>
      <c r="DZ47" s="834"/>
      <c r="EA47" s="248"/>
    </row>
    <row r="48" spans="1:131" s="249" customFormat="1" ht="26.25" customHeight="1" x14ac:dyDescent="0.15">
      <c r="A48" s="263">
        <v>21</v>
      </c>
      <c r="B48" s="803"/>
      <c r="C48" s="804"/>
      <c r="D48" s="804"/>
      <c r="E48" s="804"/>
      <c r="F48" s="804"/>
      <c r="G48" s="804"/>
      <c r="H48" s="804"/>
      <c r="I48" s="804"/>
      <c r="J48" s="804"/>
      <c r="K48" s="804"/>
      <c r="L48" s="804"/>
      <c r="M48" s="804"/>
      <c r="N48" s="804"/>
      <c r="O48" s="804"/>
      <c r="P48" s="805"/>
      <c r="Q48" s="806"/>
      <c r="R48" s="807"/>
      <c r="S48" s="807"/>
      <c r="T48" s="807"/>
      <c r="U48" s="807"/>
      <c r="V48" s="807"/>
      <c r="W48" s="807"/>
      <c r="X48" s="807"/>
      <c r="Y48" s="807"/>
      <c r="Z48" s="807"/>
      <c r="AA48" s="807"/>
      <c r="AB48" s="807"/>
      <c r="AC48" s="807"/>
      <c r="AD48" s="807"/>
      <c r="AE48" s="808"/>
      <c r="AF48" s="809"/>
      <c r="AG48" s="810"/>
      <c r="AH48" s="810"/>
      <c r="AI48" s="810"/>
      <c r="AJ48" s="811"/>
      <c r="AK48" s="878"/>
      <c r="AL48" s="879"/>
      <c r="AM48" s="879"/>
      <c r="AN48" s="879"/>
      <c r="AO48" s="879"/>
      <c r="AP48" s="879"/>
      <c r="AQ48" s="879"/>
      <c r="AR48" s="879"/>
      <c r="AS48" s="879"/>
      <c r="AT48" s="879"/>
      <c r="AU48" s="879"/>
      <c r="AV48" s="879"/>
      <c r="AW48" s="879"/>
      <c r="AX48" s="879"/>
      <c r="AY48" s="879"/>
      <c r="AZ48" s="880"/>
      <c r="BA48" s="880"/>
      <c r="BB48" s="880"/>
      <c r="BC48" s="880"/>
      <c r="BD48" s="880"/>
      <c r="BE48" s="876"/>
      <c r="BF48" s="876"/>
      <c r="BG48" s="876"/>
      <c r="BH48" s="876"/>
      <c r="BI48" s="877"/>
      <c r="BJ48" s="254"/>
      <c r="BK48" s="254"/>
      <c r="BL48" s="254"/>
      <c r="BM48" s="254"/>
      <c r="BN48" s="254"/>
      <c r="BO48" s="267"/>
      <c r="BP48" s="267"/>
      <c r="BQ48" s="264">
        <v>42</v>
      </c>
      <c r="BR48" s="265"/>
      <c r="BS48" s="816"/>
      <c r="BT48" s="817"/>
      <c r="BU48" s="817"/>
      <c r="BV48" s="817"/>
      <c r="BW48" s="817"/>
      <c r="BX48" s="817"/>
      <c r="BY48" s="817"/>
      <c r="BZ48" s="817"/>
      <c r="CA48" s="817"/>
      <c r="CB48" s="817"/>
      <c r="CC48" s="817"/>
      <c r="CD48" s="817"/>
      <c r="CE48" s="817"/>
      <c r="CF48" s="817"/>
      <c r="CG48" s="818"/>
      <c r="CH48" s="829"/>
      <c r="CI48" s="830"/>
      <c r="CJ48" s="830"/>
      <c r="CK48" s="830"/>
      <c r="CL48" s="831"/>
      <c r="CM48" s="829"/>
      <c r="CN48" s="830"/>
      <c r="CO48" s="830"/>
      <c r="CP48" s="830"/>
      <c r="CQ48" s="831"/>
      <c r="CR48" s="829"/>
      <c r="CS48" s="830"/>
      <c r="CT48" s="830"/>
      <c r="CU48" s="830"/>
      <c r="CV48" s="831"/>
      <c r="CW48" s="829"/>
      <c r="CX48" s="830"/>
      <c r="CY48" s="830"/>
      <c r="CZ48" s="830"/>
      <c r="DA48" s="831"/>
      <c r="DB48" s="829"/>
      <c r="DC48" s="830"/>
      <c r="DD48" s="830"/>
      <c r="DE48" s="830"/>
      <c r="DF48" s="831"/>
      <c r="DG48" s="829"/>
      <c r="DH48" s="830"/>
      <c r="DI48" s="830"/>
      <c r="DJ48" s="830"/>
      <c r="DK48" s="831"/>
      <c r="DL48" s="829"/>
      <c r="DM48" s="830"/>
      <c r="DN48" s="830"/>
      <c r="DO48" s="830"/>
      <c r="DP48" s="831"/>
      <c r="DQ48" s="829"/>
      <c r="DR48" s="830"/>
      <c r="DS48" s="830"/>
      <c r="DT48" s="830"/>
      <c r="DU48" s="831"/>
      <c r="DV48" s="832"/>
      <c r="DW48" s="833"/>
      <c r="DX48" s="833"/>
      <c r="DY48" s="833"/>
      <c r="DZ48" s="834"/>
      <c r="EA48" s="248"/>
    </row>
    <row r="49" spans="1:131" s="249" customFormat="1" ht="26.25" customHeight="1" x14ac:dyDescent="0.15">
      <c r="A49" s="263">
        <v>22</v>
      </c>
      <c r="B49" s="803"/>
      <c r="C49" s="804"/>
      <c r="D49" s="804"/>
      <c r="E49" s="804"/>
      <c r="F49" s="804"/>
      <c r="G49" s="804"/>
      <c r="H49" s="804"/>
      <c r="I49" s="804"/>
      <c r="J49" s="804"/>
      <c r="K49" s="804"/>
      <c r="L49" s="804"/>
      <c r="M49" s="804"/>
      <c r="N49" s="804"/>
      <c r="O49" s="804"/>
      <c r="P49" s="805"/>
      <c r="Q49" s="806"/>
      <c r="R49" s="807"/>
      <c r="S49" s="807"/>
      <c r="T49" s="807"/>
      <c r="U49" s="807"/>
      <c r="V49" s="807"/>
      <c r="W49" s="807"/>
      <c r="X49" s="807"/>
      <c r="Y49" s="807"/>
      <c r="Z49" s="807"/>
      <c r="AA49" s="807"/>
      <c r="AB49" s="807"/>
      <c r="AC49" s="807"/>
      <c r="AD49" s="807"/>
      <c r="AE49" s="808"/>
      <c r="AF49" s="809"/>
      <c r="AG49" s="810"/>
      <c r="AH49" s="810"/>
      <c r="AI49" s="810"/>
      <c r="AJ49" s="811"/>
      <c r="AK49" s="878"/>
      <c r="AL49" s="879"/>
      <c r="AM49" s="879"/>
      <c r="AN49" s="879"/>
      <c r="AO49" s="879"/>
      <c r="AP49" s="879"/>
      <c r="AQ49" s="879"/>
      <c r="AR49" s="879"/>
      <c r="AS49" s="879"/>
      <c r="AT49" s="879"/>
      <c r="AU49" s="879"/>
      <c r="AV49" s="879"/>
      <c r="AW49" s="879"/>
      <c r="AX49" s="879"/>
      <c r="AY49" s="879"/>
      <c r="AZ49" s="880"/>
      <c r="BA49" s="880"/>
      <c r="BB49" s="880"/>
      <c r="BC49" s="880"/>
      <c r="BD49" s="880"/>
      <c r="BE49" s="876"/>
      <c r="BF49" s="876"/>
      <c r="BG49" s="876"/>
      <c r="BH49" s="876"/>
      <c r="BI49" s="877"/>
      <c r="BJ49" s="254"/>
      <c r="BK49" s="254"/>
      <c r="BL49" s="254"/>
      <c r="BM49" s="254"/>
      <c r="BN49" s="254"/>
      <c r="BO49" s="267"/>
      <c r="BP49" s="267"/>
      <c r="BQ49" s="264">
        <v>43</v>
      </c>
      <c r="BR49" s="265"/>
      <c r="BS49" s="816"/>
      <c r="BT49" s="817"/>
      <c r="BU49" s="817"/>
      <c r="BV49" s="817"/>
      <c r="BW49" s="817"/>
      <c r="BX49" s="817"/>
      <c r="BY49" s="817"/>
      <c r="BZ49" s="817"/>
      <c r="CA49" s="817"/>
      <c r="CB49" s="817"/>
      <c r="CC49" s="817"/>
      <c r="CD49" s="817"/>
      <c r="CE49" s="817"/>
      <c r="CF49" s="817"/>
      <c r="CG49" s="818"/>
      <c r="CH49" s="829"/>
      <c r="CI49" s="830"/>
      <c r="CJ49" s="830"/>
      <c r="CK49" s="830"/>
      <c r="CL49" s="831"/>
      <c r="CM49" s="829"/>
      <c r="CN49" s="830"/>
      <c r="CO49" s="830"/>
      <c r="CP49" s="830"/>
      <c r="CQ49" s="831"/>
      <c r="CR49" s="829"/>
      <c r="CS49" s="830"/>
      <c r="CT49" s="830"/>
      <c r="CU49" s="830"/>
      <c r="CV49" s="831"/>
      <c r="CW49" s="829"/>
      <c r="CX49" s="830"/>
      <c r="CY49" s="830"/>
      <c r="CZ49" s="830"/>
      <c r="DA49" s="831"/>
      <c r="DB49" s="829"/>
      <c r="DC49" s="830"/>
      <c r="DD49" s="830"/>
      <c r="DE49" s="830"/>
      <c r="DF49" s="831"/>
      <c r="DG49" s="829"/>
      <c r="DH49" s="830"/>
      <c r="DI49" s="830"/>
      <c r="DJ49" s="830"/>
      <c r="DK49" s="831"/>
      <c r="DL49" s="829"/>
      <c r="DM49" s="830"/>
      <c r="DN49" s="830"/>
      <c r="DO49" s="830"/>
      <c r="DP49" s="831"/>
      <c r="DQ49" s="829"/>
      <c r="DR49" s="830"/>
      <c r="DS49" s="830"/>
      <c r="DT49" s="830"/>
      <c r="DU49" s="831"/>
      <c r="DV49" s="832"/>
      <c r="DW49" s="833"/>
      <c r="DX49" s="833"/>
      <c r="DY49" s="833"/>
      <c r="DZ49" s="834"/>
      <c r="EA49" s="248"/>
    </row>
    <row r="50" spans="1:131" s="249" customFormat="1" ht="26.25" customHeight="1" x14ac:dyDescent="0.15">
      <c r="A50" s="263">
        <v>23</v>
      </c>
      <c r="B50" s="803"/>
      <c r="C50" s="804"/>
      <c r="D50" s="804"/>
      <c r="E50" s="804"/>
      <c r="F50" s="804"/>
      <c r="G50" s="804"/>
      <c r="H50" s="804"/>
      <c r="I50" s="804"/>
      <c r="J50" s="804"/>
      <c r="K50" s="804"/>
      <c r="L50" s="804"/>
      <c r="M50" s="804"/>
      <c r="N50" s="804"/>
      <c r="O50" s="804"/>
      <c r="P50" s="805"/>
      <c r="Q50" s="881"/>
      <c r="R50" s="882"/>
      <c r="S50" s="882"/>
      <c r="T50" s="882"/>
      <c r="U50" s="882"/>
      <c r="V50" s="882"/>
      <c r="W50" s="882"/>
      <c r="X50" s="882"/>
      <c r="Y50" s="882"/>
      <c r="Z50" s="882"/>
      <c r="AA50" s="882"/>
      <c r="AB50" s="882"/>
      <c r="AC50" s="882"/>
      <c r="AD50" s="882"/>
      <c r="AE50" s="883"/>
      <c r="AF50" s="809"/>
      <c r="AG50" s="810"/>
      <c r="AH50" s="810"/>
      <c r="AI50" s="810"/>
      <c r="AJ50" s="811"/>
      <c r="AK50" s="884"/>
      <c r="AL50" s="882"/>
      <c r="AM50" s="882"/>
      <c r="AN50" s="882"/>
      <c r="AO50" s="882"/>
      <c r="AP50" s="882"/>
      <c r="AQ50" s="882"/>
      <c r="AR50" s="882"/>
      <c r="AS50" s="882"/>
      <c r="AT50" s="882"/>
      <c r="AU50" s="882"/>
      <c r="AV50" s="882"/>
      <c r="AW50" s="882"/>
      <c r="AX50" s="882"/>
      <c r="AY50" s="882"/>
      <c r="AZ50" s="885"/>
      <c r="BA50" s="885"/>
      <c r="BB50" s="885"/>
      <c r="BC50" s="885"/>
      <c r="BD50" s="885"/>
      <c r="BE50" s="876"/>
      <c r="BF50" s="876"/>
      <c r="BG50" s="876"/>
      <c r="BH50" s="876"/>
      <c r="BI50" s="877"/>
      <c r="BJ50" s="254"/>
      <c r="BK50" s="254"/>
      <c r="BL50" s="254"/>
      <c r="BM50" s="254"/>
      <c r="BN50" s="254"/>
      <c r="BO50" s="267"/>
      <c r="BP50" s="267"/>
      <c r="BQ50" s="264">
        <v>44</v>
      </c>
      <c r="BR50" s="265"/>
      <c r="BS50" s="816"/>
      <c r="BT50" s="817"/>
      <c r="BU50" s="817"/>
      <c r="BV50" s="817"/>
      <c r="BW50" s="817"/>
      <c r="BX50" s="817"/>
      <c r="BY50" s="817"/>
      <c r="BZ50" s="817"/>
      <c r="CA50" s="817"/>
      <c r="CB50" s="817"/>
      <c r="CC50" s="817"/>
      <c r="CD50" s="817"/>
      <c r="CE50" s="817"/>
      <c r="CF50" s="817"/>
      <c r="CG50" s="818"/>
      <c r="CH50" s="829"/>
      <c r="CI50" s="830"/>
      <c r="CJ50" s="830"/>
      <c r="CK50" s="830"/>
      <c r="CL50" s="831"/>
      <c r="CM50" s="829"/>
      <c r="CN50" s="830"/>
      <c r="CO50" s="830"/>
      <c r="CP50" s="830"/>
      <c r="CQ50" s="831"/>
      <c r="CR50" s="829"/>
      <c r="CS50" s="830"/>
      <c r="CT50" s="830"/>
      <c r="CU50" s="830"/>
      <c r="CV50" s="831"/>
      <c r="CW50" s="829"/>
      <c r="CX50" s="830"/>
      <c r="CY50" s="830"/>
      <c r="CZ50" s="830"/>
      <c r="DA50" s="831"/>
      <c r="DB50" s="829"/>
      <c r="DC50" s="830"/>
      <c r="DD50" s="830"/>
      <c r="DE50" s="830"/>
      <c r="DF50" s="831"/>
      <c r="DG50" s="829"/>
      <c r="DH50" s="830"/>
      <c r="DI50" s="830"/>
      <c r="DJ50" s="830"/>
      <c r="DK50" s="831"/>
      <c r="DL50" s="829"/>
      <c r="DM50" s="830"/>
      <c r="DN50" s="830"/>
      <c r="DO50" s="830"/>
      <c r="DP50" s="831"/>
      <c r="DQ50" s="829"/>
      <c r="DR50" s="830"/>
      <c r="DS50" s="830"/>
      <c r="DT50" s="830"/>
      <c r="DU50" s="831"/>
      <c r="DV50" s="832"/>
      <c r="DW50" s="833"/>
      <c r="DX50" s="833"/>
      <c r="DY50" s="833"/>
      <c r="DZ50" s="834"/>
      <c r="EA50" s="248"/>
    </row>
    <row r="51" spans="1:131" s="249" customFormat="1" ht="26.25" customHeight="1" x14ac:dyDescent="0.15">
      <c r="A51" s="263">
        <v>24</v>
      </c>
      <c r="B51" s="803"/>
      <c r="C51" s="804"/>
      <c r="D51" s="804"/>
      <c r="E51" s="804"/>
      <c r="F51" s="804"/>
      <c r="G51" s="804"/>
      <c r="H51" s="804"/>
      <c r="I51" s="804"/>
      <c r="J51" s="804"/>
      <c r="K51" s="804"/>
      <c r="L51" s="804"/>
      <c r="M51" s="804"/>
      <c r="N51" s="804"/>
      <c r="O51" s="804"/>
      <c r="P51" s="805"/>
      <c r="Q51" s="881"/>
      <c r="R51" s="882"/>
      <c r="S51" s="882"/>
      <c r="T51" s="882"/>
      <c r="U51" s="882"/>
      <c r="V51" s="882"/>
      <c r="W51" s="882"/>
      <c r="X51" s="882"/>
      <c r="Y51" s="882"/>
      <c r="Z51" s="882"/>
      <c r="AA51" s="882"/>
      <c r="AB51" s="882"/>
      <c r="AC51" s="882"/>
      <c r="AD51" s="882"/>
      <c r="AE51" s="883"/>
      <c r="AF51" s="809"/>
      <c r="AG51" s="810"/>
      <c r="AH51" s="810"/>
      <c r="AI51" s="810"/>
      <c r="AJ51" s="811"/>
      <c r="AK51" s="884"/>
      <c r="AL51" s="882"/>
      <c r="AM51" s="882"/>
      <c r="AN51" s="882"/>
      <c r="AO51" s="882"/>
      <c r="AP51" s="882"/>
      <c r="AQ51" s="882"/>
      <c r="AR51" s="882"/>
      <c r="AS51" s="882"/>
      <c r="AT51" s="882"/>
      <c r="AU51" s="882"/>
      <c r="AV51" s="882"/>
      <c r="AW51" s="882"/>
      <c r="AX51" s="882"/>
      <c r="AY51" s="882"/>
      <c r="AZ51" s="885"/>
      <c r="BA51" s="885"/>
      <c r="BB51" s="885"/>
      <c r="BC51" s="885"/>
      <c r="BD51" s="885"/>
      <c r="BE51" s="876"/>
      <c r="BF51" s="876"/>
      <c r="BG51" s="876"/>
      <c r="BH51" s="876"/>
      <c r="BI51" s="877"/>
      <c r="BJ51" s="254"/>
      <c r="BK51" s="254"/>
      <c r="BL51" s="254"/>
      <c r="BM51" s="254"/>
      <c r="BN51" s="254"/>
      <c r="BO51" s="267"/>
      <c r="BP51" s="267"/>
      <c r="BQ51" s="264">
        <v>45</v>
      </c>
      <c r="BR51" s="265"/>
      <c r="BS51" s="816"/>
      <c r="BT51" s="817"/>
      <c r="BU51" s="817"/>
      <c r="BV51" s="817"/>
      <c r="BW51" s="817"/>
      <c r="BX51" s="817"/>
      <c r="BY51" s="817"/>
      <c r="BZ51" s="817"/>
      <c r="CA51" s="817"/>
      <c r="CB51" s="817"/>
      <c r="CC51" s="817"/>
      <c r="CD51" s="817"/>
      <c r="CE51" s="817"/>
      <c r="CF51" s="817"/>
      <c r="CG51" s="818"/>
      <c r="CH51" s="829"/>
      <c r="CI51" s="830"/>
      <c r="CJ51" s="830"/>
      <c r="CK51" s="830"/>
      <c r="CL51" s="831"/>
      <c r="CM51" s="829"/>
      <c r="CN51" s="830"/>
      <c r="CO51" s="830"/>
      <c r="CP51" s="830"/>
      <c r="CQ51" s="831"/>
      <c r="CR51" s="829"/>
      <c r="CS51" s="830"/>
      <c r="CT51" s="830"/>
      <c r="CU51" s="830"/>
      <c r="CV51" s="831"/>
      <c r="CW51" s="829"/>
      <c r="CX51" s="830"/>
      <c r="CY51" s="830"/>
      <c r="CZ51" s="830"/>
      <c r="DA51" s="831"/>
      <c r="DB51" s="829"/>
      <c r="DC51" s="830"/>
      <c r="DD51" s="830"/>
      <c r="DE51" s="830"/>
      <c r="DF51" s="831"/>
      <c r="DG51" s="829"/>
      <c r="DH51" s="830"/>
      <c r="DI51" s="830"/>
      <c r="DJ51" s="830"/>
      <c r="DK51" s="831"/>
      <c r="DL51" s="829"/>
      <c r="DM51" s="830"/>
      <c r="DN51" s="830"/>
      <c r="DO51" s="830"/>
      <c r="DP51" s="831"/>
      <c r="DQ51" s="829"/>
      <c r="DR51" s="830"/>
      <c r="DS51" s="830"/>
      <c r="DT51" s="830"/>
      <c r="DU51" s="831"/>
      <c r="DV51" s="832"/>
      <c r="DW51" s="833"/>
      <c r="DX51" s="833"/>
      <c r="DY51" s="833"/>
      <c r="DZ51" s="834"/>
      <c r="EA51" s="248"/>
    </row>
    <row r="52" spans="1:131" s="249" customFormat="1" ht="26.25" customHeight="1" x14ac:dyDescent="0.15">
      <c r="A52" s="263">
        <v>25</v>
      </c>
      <c r="B52" s="803"/>
      <c r="C52" s="804"/>
      <c r="D52" s="804"/>
      <c r="E52" s="804"/>
      <c r="F52" s="804"/>
      <c r="G52" s="804"/>
      <c r="H52" s="804"/>
      <c r="I52" s="804"/>
      <c r="J52" s="804"/>
      <c r="K52" s="804"/>
      <c r="L52" s="804"/>
      <c r="M52" s="804"/>
      <c r="N52" s="804"/>
      <c r="O52" s="804"/>
      <c r="P52" s="805"/>
      <c r="Q52" s="881"/>
      <c r="R52" s="882"/>
      <c r="S52" s="882"/>
      <c r="T52" s="882"/>
      <c r="U52" s="882"/>
      <c r="V52" s="882"/>
      <c r="W52" s="882"/>
      <c r="X52" s="882"/>
      <c r="Y52" s="882"/>
      <c r="Z52" s="882"/>
      <c r="AA52" s="882"/>
      <c r="AB52" s="882"/>
      <c r="AC52" s="882"/>
      <c r="AD52" s="882"/>
      <c r="AE52" s="883"/>
      <c r="AF52" s="809"/>
      <c r="AG52" s="810"/>
      <c r="AH52" s="810"/>
      <c r="AI52" s="810"/>
      <c r="AJ52" s="811"/>
      <c r="AK52" s="884"/>
      <c r="AL52" s="882"/>
      <c r="AM52" s="882"/>
      <c r="AN52" s="882"/>
      <c r="AO52" s="882"/>
      <c r="AP52" s="882"/>
      <c r="AQ52" s="882"/>
      <c r="AR52" s="882"/>
      <c r="AS52" s="882"/>
      <c r="AT52" s="882"/>
      <c r="AU52" s="882"/>
      <c r="AV52" s="882"/>
      <c r="AW52" s="882"/>
      <c r="AX52" s="882"/>
      <c r="AY52" s="882"/>
      <c r="AZ52" s="885"/>
      <c r="BA52" s="885"/>
      <c r="BB52" s="885"/>
      <c r="BC52" s="885"/>
      <c r="BD52" s="885"/>
      <c r="BE52" s="876"/>
      <c r="BF52" s="876"/>
      <c r="BG52" s="876"/>
      <c r="BH52" s="876"/>
      <c r="BI52" s="877"/>
      <c r="BJ52" s="254"/>
      <c r="BK52" s="254"/>
      <c r="BL52" s="254"/>
      <c r="BM52" s="254"/>
      <c r="BN52" s="254"/>
      <c r="BO52" s="267"/>
      <c r="BP52" s="267"/>
      <c r="BQ52" s="264">
        <v>46</v>
      </c>
      <c r="BR52" s="265"/>
      <c r="BS52" s="816"/>
      <c r="BT52" s="817"/>
      <c r="BU52" s="817"/>
      <c r="BV52" s="817"/>
      <c r="BW52" s="817"/>
      <c r="BX52" s="817"/>
      <c r="BY52" s="817"/>
      <c r="BZ52" s="817"/>
      <c r="CA52" s="817"/>
      <c r="CB52" s="817"/>
      <c r="CC52" s="817"/>
      <c r="CD52" s="817"/>
      <c r="CE52" s="817"/>
      <c r="CF52" s="817"/>
      <c r="CG52" s="818"/>
      <c r="CH52" s="829"/>
      <c r="CI52" s="830"/>
      <c r="CJ52" s="830"/>
      <c r="CK52" s="830"/>
      <c r="CL52" s="831"/>
      <c r="CM52" s="829"/>
      <c r="CN52" s="830"/>
      <c r="CO52" s="830"/>
      <c r="CP52" s="830"/>
      <c r="CQ52" s="831"/>
      <c r="CR52" s="829"/>
      <c r="CS52" s="830"/>
      <c r="CT52" s="830"/>
      <c r="CU52" s="830"/>
      <c r="CV52" s="831"/>
      <c r="CW52" s="829"/>
      <c r="CX52" s="830"/>
      <c r="CY52" s="830"/>
      <c r="CZ52" s="830"/>
      <c r="DA52" s="831"/>
      <c r="DB52" s="829"/>
      <c r="DC52" s="830"/>
      <c r="DD52" s="830"/>
      <c r="DE52" s="830"/>
      <c r="DF52" s="831"/>
      <c r="DG52" s="829"/>
      <c r="DH52" s="830"/>
      <c r="DI52" s="830"/>
      <c r="DJ52" s="830"/>
      <c r="DK52" s="831"/>
      <c r="DL52" s="829"/>
      <c r="DM52" s="830"/>
      <c r="DN52" s="830"/>
      <c r="DO52" s="830"/>
      <c r="DP52" s="831"/>
      <c r="DQ52" s="829"/>
      <c r="DR52" s="830"/>
      <c r="DS52" s="830"/>
      <c r="DT52" s="830"/>
      <c r="DU52" s="831"/>
      <c r="DV52" s="832"/>
      <c r="DW52" s="833"/>
      <c r="DX52" s="833"/>
      <c r="DY52" s="833"/>
      <c r="DZ52" s="834"/>
      <c r="EA52" s="248"/>
    </row>
    <row r="53" spans="1:131" s="249" customFormat="1" ht="26.25" customHeight="1" x14ac:dyDescent="0.15">
      <c r="A53" s="263">
        <v>26</v>
      </c>
      <c r="B53" s="803"/>
      <c r="C53" s="804"/>
      <c r="D53" s="804"/>
      <c r="E53" s="804"/>
      <c r="F53" s="804"/>
      <c r="G53" s="804"/>
      <c r="H53" s="804"/>
      <c r="I53" s="804"/>
      <c r="J53" s="804"/>
      <c r="K53" s="804"/>
      <c r="L53" s="804"/>
      <c r="M53" s="804"/>
      <c r="N53" s="804"/>
      <c r="O53" s="804"/>
      <c r="P53" s="805"/>
      <c r="Q53" s="881"/>
      <c r="R53" s="882"/>
      <c r="S53" s="882"/>
      <c r="T53" s="882"/>
      <c r="U53" s="882"/>
      <c r="V53" s="882"/>
      <c r="W53" s="882"/>
      <c r="X53" s="882"/>
      <c r="Y53" s="882"/>
      <c r="Z53" s="882"/>
      <c r="AA53" s="882"/>
      <c r="AB53" s="882"/>
      <c r="AC53" s="882"/>
      <c r="AD53" s="882"/>
      <c r="AE53" s="883"/>
      <c r="AF53" s="809"/>
      <c r="AG53" s="810"/>
      <c r="AH53" s="810"/>
      <c r="AI53" s="810"/>
      <c r="AJ53" s="811"/>
      <c r="AK53" s="884"/>
      <c r="AL53" s="882"/>
      <c r="AM53" s="882"/>
      <c r="AN53" s="882"/>
      <c r="AO53" s="882"/>
      <c r="AP53" s="882"/>
      <c r="AQ53" s="882"/>
      <c r="AR53" s="882"/>
      <c r="AS53" s="882"/>
      <c r="AT53" s="882"/>
      <c r="AU53" s="882"/>
      <c r="AV53" s="882"/>
      <c r="AW53" s="882"/>
      <c r="AX53" s="882"/>
      <c r="AY53" s="882"/>
      <c r="AZ53" s="885"/>
      <c r="BA53" s="885"/>
      <c r="BB53" s="885"/>
      <c r="BC53" s="885"/>
      <c r="BD53" s="885"/>
      <c r="BE53" s="876"/>
      <c r="BF53" s="876"/>
      <c r="BG53" s="876"/>
      <c r="BH53" s="876"/>
      <c r="BI53" s="877"/>
      <c r="BJ53" s="254"/>
      <c r="BK53" s="254"/>
      <c r="BL53" s="254"/>
      <c r="BM53" s="254"/>
      <c r="BN53" s="254"/>
      <c r="BO53" s="267"/>
      <c r="BP53" s="267"/>
      <c r="BQ53" s="264">
        <v>47</v>
      </c>
      <c r="BR53" s="265"/>
      <c r="BS53" s="816"/>
      <c r="BT53" s="817"/>
      <c r="BU53" s="817"/>
      <c r="BV53" s="817"/>
      <c r="BW53" s="817"/>
      <c r="BX53" s="817"/>
      <c r="BY53" s="817"/>
      <c r="BZ53" s="817"/>
      <c r="CA53" s="817"/>
      <c r="CB53" s="817"/>
      <c r="CC53" s="817"/>
      <c r="CD53" s="817"/>
      <c r="CE53" s="817"/>
      <c r="CF53" s="817"/>
      <c r="CG53" s="818"/>
      <c r="CH53" s="829"/>
      <c r="CI53" s="830"/>
      <c r="CJ53" s="830"/>
      <c r="CK53" s="830"/>
      <c r="CL53" s="831"/>
      <c r="CM53" s="829"/>
      <c r="CN53" s="830"/>
      <c r="CO53" s="830"/>
      <c r="CP53" s="830"/>
      <c r="CQ53" s="831"/>
      <c r="CR53" s="829"/>
      <c r="CS53" s="830"/>
      <c r="CT53" s="830"/>
      <c r="CU53" s="830"/>
      <c r="CV53" s="831"/>
      <c r="CW53" s="829"/>
      <c r="CX53" s="830"/>
      <c r="CY53" s="830"/>
      <c r="CZ53" s="830"/>
      <c r="DA53" s="831"/>
      <c r="DB53" s="829"/>
      <c r="DC53" s="830"/>
      <c r="DD53" s="830"/>
      <c r="DE53" s="830"/>
      <c r="DF53" s="831"/>
      <c r="DG53" s="829"/>
      <c r="DH53" s="830"/>
      <c r="DI53" s="830"/>
      <c r="DJ53" s="830"/>
      <c r="DK53" s="831"/>
      <c r="DL53" s="829"/>
      <c r="DM53" s="830"/>
      <c r="DN53" s="830"/>
      <c r="DO53" s="830"/>
      <c r="DP53" s="831"/>
      <c r="DQ53" s="829"/>
      <c r="DR53" s="830"/>
      <c r="DS53" s="830"/>
      <c r="DT53" s="830"/>
      <c r="DU53" s="831"/>
      <c r="DV53" s="832"/>
      <c r="DW53" s="833"/>
      <c r="DX53" s="833"/>
      <c r="DY53" s="833"/>
      <c r="DZ53" s="834"/>
      <c r="EA53" s="248"/>
    </row>
    <row r="54" spans="1:131" s="249" customFormat="1" ht="26.25" customHeight="1" x14ac:dyDescent="0.15">
      <c r="A54" s="263">
        <v>27</v>
      </c>
      <c r="B54" s="803"/>
      <c r="C54" s="804"/>
      <c r="D54" s="804"/>
      <c r="E54" s="804"/>
      <c r="F54" s="804"/>
      <c r="G54" s="804"/>
      <c r="H54" s="804"/>
      <c r="I54" s="804"/>
      <c r="J54" s="804"/>
      <c r="K54" s="804"/>
      <c r="L54" s="804"/>
      <c r="M54" s="804"/>
      <c r="N54" s="804"/>
      <c r="O54" s="804"/>
      <c r="P54" s="805"/>
      <c r="Q54" s="881"/>
      <c r="R54" s="882"/>
      <c r="S54" s="882"/>
      <c r="T54" s="882"/>
      <c r="U54" s="882"/>
      <c r="V54" s="882"/>
      <c r="W54" s="882"/>
      <c r="X54" s="882"/>
      <c r="Y54" s="882"/>
      <c r="Z54" s="882"/>
      <c r="AA54" s="882"/>
      <c r="AB54" s="882"/>
      <c r="AC54" s="882"/>
      <c r="AD54" s="882"/>
      <c r="AE54" s="883"/>
      <c r="AF54" s="809"/>
      <c r="AG54" s="810"/>
      <c r="AH54" s="810"/>
      <c r="AI54" s="810"/>
      <c r="AJ54" s="811"/>
      <c r="AK54" s="884"/>
      <c r="AL54" s="882"/>
      <c r="AM54" s="882"/>
      <c r="AN54" s="882"/>
      <c r="AO54" s="882"/>
      <c r="AP54" s="882"/>
      <c r="AQ54" s="882"/>
      <c r="AR54" s="882"/>
      <c r="AS54" s="882"/>
      <c r="AT54" s="882"/>
      <c r="AU54" s="882"/>
      <c r="AV54" s="882"/>
      <c r="AW54" s="882"/>
      <c r="AX54" s="882"/>
      <c r="AY54" s="882"/>
      <c r="AZ54" s="885"/>
      <c r="BA54" s="885"/>
      <c r="BB54" s="885"/>
      <c r="BC54" s="885"/>
      <c r="BD54" s="885"/>
      <c r="BE54" s="876"/>
      <c r="BF54" s="876"/>
      <c r="BG54" s="876"/>
      <c r="BH54" s="876"/>
      <c r="BI54" s="877"/>
      <c r="BJ54" s="254"/>
      <c r="BK54" s="254"/>
      <c r="BL54" s="254"/>
      <c r="BM54" s="254"/>
      <c r="BN54" s="254"/>
      <c r="BO54" s="267"/>
      <c r="BP54" s="267"/>
      <c r="BQ54" s="264">
        <v>48</v>
      </c>
      <c r="BR54" s="265"/>
      <c r="BS54" s="816"/>
      <c r="BT54" s="817"/>
      <c r="BU54" s="817"/>
      <c r="BV54" s="817"/>
      <c r="BW54" s="817"/>
      <c r="BX54" s="817"/>
      <c r="BY54" s="817"/>
      <c r="BZ54" s="817"/>
      <c r="CA54" s="817"/>
      <c r="CB54" s="817"/>
      <c r="CC54" s="817"/>
      <c r="CD54" s="817"/>
      <c r="CE54" s="817"/>
      <c r="CF54" s="817"/>
      <c r="CG54" s="818"/>
      <c r="CH54" s="829"/>
      <c r="CI54" s="830"/>
      <c r="CJ54" s="830"/>
      <c r="CK54" s="830"/>
      <c r="CL54" s="831"/>
      <c r="CM54" s="829"/>
      <c r="CN54" s="830"/>
      <c r="CO54" s="830"/>
      <c r="CP54" s="830"/>
      <c r="CQ54" s="831"/>
      <c r="CR54" s="829"/>
      <c r="CS54" s="830"/>
      <c r="CT54" s="830"/>
      <c r="CU54" s="830"/>
      <c r="CV54" s="831"/>
      <c r="CW54" s="829"/>
      <c r="CX54" s="830"/>
      <c r="CY54" s="830"/>
      <c r="CZ54" s="830"/>
      <c r="DA54" s="831"/>
      <c r="DB54" s="829"/>
      <c r="DC54" s="830"/>
      <c r="DD54" s="830"/>
      <c r="DE54" s="830"/>
      <c r="DF54" s="831"/>
      <c r="DG54" s="829"/>
      <c r="DH54" s="830"/>
      <c r="DI54" s="830"/>
      <c r="DJ54" s="830"/>
      <c r="DK54" s="831"/>
      <c r="DL54" s="829"/>
      <c r="DM54" s="830"/>
      <c r="DN54" s="830"/>
      <c r="DO54" s="830"/>
      <c r="DP54" s="831"/>
      <c r="DQ54" s="829"/>
      <c r="DR54" s="830"/>
      <c r="DS54" s="830"/>
      <c r="DT54" s="830"/>
      <c r="DU54" s="831"/>
      <c r="DV54" s="832"/>
      <c r="DW54" s="833"/>
      <c r="DX54" s="833"/>
      <c r="DY54" s="833"/>
      <c r="DZ54" s="834"/>
      <c r="EA54" s="248"/>
    </row>
    <row r="55" spans="1:131" s="249" customFormat="1" ht="26.25" customHeight="1" x14ac:dyDescent="0.15">
      <c r="A55" s="263">
        <v>28</v>
      </c>
      <c r="B55" s="803"/>
      <c r="C55" s="804"/>
      <c r="D55" s="804"/>
      <c r="E55" s="804"/>
      <c r="F55" s="804"/>
      <c r="G55" s="804"/>
      <c r="H55" s="804"/>
      <c r="I55" s="804"/>
      <c r="J55" s="804"/>
      <c r="K55" s="804"/>
      <c r="L55" s="804"/>
      <c r="M55" s="804"/>
      <c r="N55" s="804"/>
      <c r="O55" s="804"/>
      <c r="P55" s="805"/>
      <c r="Q55" s="881"/>
      <c r="R55" s="882"/>
      <c r="S55" s="882"/>
      <c r="T55" s="882"/>
      <c r="U55" s="882"/>
      <c r="V55" s="882"/>
      <c r="W55" s="882"/>
      <c r="X55" s="882"/>
      <c r="Y55" s="882"/>
      <c r="Z55" s="882"/>
      <c r="AA55" s="882"/>
      <c r="AB55" s="882"/>
      <c r="AC55" s="882"/>
      <c r="AD55" s="882"/>
      <c r="AE55" s="883"/>
      <c r="AF55" s="809"/>
      <c r="AG55" s="810"/>
      <c r="AH55" s="810"/>
      <c r="AI55" s="810"/>
      <c r="AJ55" s="811"/>
      <c r="AK55" s="884"/>
      <c r="AL55" s="882"/>
      <c r="AM55" s="882"/>
      <c r="AN55" s="882"/>
      <c r="AO55" s="882"/>
      <c r="AP55" s="882"/>
      <c r="AQ55" s="882"/>
      <c r="AR55" s="882"/>
      <c r="AS55" s="882"/>
      <c r="AT55" s="882"/>
      <c r="AU55" s="882"/>
      <c r="AV55" s="882"/>
      <c r="AW55" s="882"/>
      <c r="AX55" s="882"/>
      <c r="AY55" s="882"/>
      <c r="AZ55" s="885"/>
      <c r="BA55" s="885"/>
      <c r="BB55" s="885"/>
      <c r="BC55" s="885"/>
      <c r="BD55" s="885"/>
      <c r="BE55" s="876"/>
      <c r="BF55" s="876"/>
      <c r="BG55" s="876"/>
      <c r="BH55" s="876"/>
      <c r="BI55" s="877"/>
      <c r="BJ55" s="254"/>
      <c r="BK55" s="254"/>
      <c r="BL55" s="254"/>
      <c r="BM55" s="254"/>
      <c r="BN55" s="254"/>
      <c r="BO55" s="267"/>
      <c r="BP55" s="267"/>
      <c r="BQ55" s="264">
        <v>49</v>
      </c>
      <c r="BR55" s="265"/>
      <c r="BS55" s="816"/>
      <c r="BT55" s="817"/>
      <c r="BU55" s="817"/>
      <c r="BV55" s="817"/>
      <c r="BW55" s="817"/>
      <c r="BX55" s="817"/>
      <c r="BY55" s="817"/>
      <c r="BZ55" s="817"/>
      <c r="CA55" s="817"/>
      <c r="CB55" s="817"/>
      <c r="CC55" s="817"/>
      <c r="CD55" s="817"/>
      <c r="CE55" s="817"/>
      <c r="CF55" s="817"/>
      <c r="CG55" s="818"/>
      <c r="CH55" s="829"/>
      <c r="CI55" s="830"/>
      <c r="CJ55" s="830"/>
      <c r="CK55" s="830"/>
      <c r="CL55" s="831"/>
      <c r="CM55" s="829"/>
      <c r="CN55" s="830"/>
      <c r="CO55" s="830"/>
      <c r="CP55" s="830"/>
      <c r="CQ55" s="831"/>
      <c r="CR55" s="829"/>
      <c r="CS55" s="830"/>
      <c r="CT55" s="830"/>
      <c r="CU55" s="830"/>
      <c r="CV55" s="831"/>
      <c r="CW55" s="829"/>
      <c r="CX55" s="830"/>
      <c r="CY55" s="830"/>
      <c r="CZ55" s="830"/>
      <c r="DA55" s="831"/>
      <c r="DB55" s="829"/>
      <c r="DC55" s="830"/>
      <c r="DD55" s="830"/>
      <c r="DE55" s="830"/>
      <c r="DF55" s="831"/>
      <c r="DG55" s="829"/>
      <c r="DH55" s="830"/>
      <c r="DI55" s="830"/>
      <c r="DJ55" s="830"/>
      <c r="DK55" s="831"/>
      <c r="DL55" s="829"/>
      <c r="DM55" s="830"/>
      <c r="DN55" s="830"/>
      <c r="DO55" s="830"/>
      <c r="DP55" s="831"/>
      <c r="DQ55" s="829"/>
      <c r="DR55" s="830"/>
      <c r="DS55" s="830"/>
      <c r="DT55" s="830"/>
      <c r="DU55" s="831"/>
      <c r="DV55" s="832"/>
      <c r="DW55" s="833"/>
      <c r="DX55" s="833"/>
      <c r="DY55" s="833"/>
      <c r="DZ55" s="834"/>
      <c r="EA55" s="248"/>
    </row>
    <row r="56" spans="1:131" s="249" customFormat="1" ht="26.25" customHeight="1" x14ac:dyDescent="0.15">
      <c r="A56" s="263">
        <v>29</v>
      </c>
      <c r="B56" s="803"/>
      <c r="C56" s="804"/>
      <c r="D56" s="804"/>
      <c r="E56" s="804"/>
      <c r="F56" s="804"/>
      <c r="G56" s="804"/>
      <c r="H56" s="804"/>
      <c r="I56" s="804"/>
      <c r="J56" s="804"/>
      <c r="K56" s="804"/>
      <c r="L56" s="804"/>
      <c r="M56" s="804"/>
      <c r="N56" s="804"/>
      <c r="O56" s="804"/>
      <c r="P56" s="805"/>
      <c r="Q56" s="881"/>
      <c r="R56" s="882"/>
      <c r="S56" s="882"/>
      <c r="T56" s="882"/>
      <c r="U56" s="882"/>
      <c r="V56" s="882"/>
      <c r="W56" s="882"/>
      <c r="X56" s="882"/>
      <c r="Y56" s="882"/>
      <c r="Z56" s="882"/>
      <c r="AA56" s="882"/>
      <c r="AB56" s="882"/>
      <c r="AC56" s="882"/>
      <c r="AD56" s="882"/>
      <c r="AE56" s="883"/>
      <c r="AF56" s="809"/>
      <c r="AG56" s="810"/>
      <c r="AH56" s="810"/>
      <c r="AI56" s="810"/>
      <c r="AJ56" s="811"/>
      <c r="AK56" s="884"/>
      <c r="AL56" s="882"/>
      <c r="AM56" s="882"/>
      <c r="AN56" s="882"/>
      <c r="AO56" s="882"/>
      <c r="AP56" s="882"/>
      <c r="AQ56" s="882"/>
      <c r="AR56" s="882"/>
      <c r="AS56" s="882"/>
      <c r="AT56" s="882"/>
      <c r="AU56" s="882"/>
      <c r="AV56" s="882"/>
      <c r="AW56" s="882"/>
      <c r="AX56" s="882"/>
      <c r="AY56" s="882"/>
      <c r="AZ56" s="885"/>
      <c r="BA56" s="885"/>
      <c r="BB56" s="885"/>
      <c r="BC56" s="885"/>
      <c r="BD56" s="885"/>
      <c r="BE56" s="876"/>
      <c r="BF56" s="876"/>
      <c r="BG56" s="876"/>
      <c r="BH56" s="876"/>
      <c r="BI56" s="877"/>
      <c r="BJ56" s="254"/>
      <c r="BK56" s="254"/>
      <c r="BL56" s="254"/>
      <c r="BM56" s="254"/>
      <c r="BN56" s="254"/>
      <c r="BO56" s="267"/>
      <c r="BP56" s="267"/>
      <c r="BQ56" s="264">
        <v>50</v>
      </c>
      <c r="BR56" s="265"/>
      <c r="BS56" s="816"/>
      <c r="BT56" s="817"/>
      <c r="BU56" s="817"/>
      <c r="BV56" s="817"/>
      <c r="BW56" s="817"/>
      <c r="BX56" s="817"/>
      <c r="BY56" s="817"/>
      <c r="BZ56" s="817"/>
      <c r="CA56" s="817"/>
      <c r="CB56" s="817"/>
      <c r="CC56" s="817"/>
      <c r="CD56" s="817"/>
      <c r="CE56" s="817"/>
      <c r="CF56" s="817"/>
      <c r="CG56" s="818"/>
      <c r="CH56" s="829"/>
      <c r="CI56" s="830"/>
      <c r="CJ56" s="830"/>
      <c r="CK56" s="830"/>
      <c r="CL56" s="831"/>
      <c r="CM56" s="829"/>
      <c r="CN56" s="830"/>
      <c r="CO56" s="830"/>
      <c r="CP56" s="830"/>
      <c r="CQ56" s="831"/>
      <c r="CR56" s="829"/>
      <c r="CS56" s="830"/>
      <c r="CT56" s="830"/>
      <c r="CU56" s="830"/>
      <c r="CV56" s="831"/>
      <c r="CW56" s="829"/>
      <c r="CX56" s="830"/>
      <c r="CY56" s="830"/>
      <c r="CZ56" s="830"/>
      <c r="DA56" s="831"/>
      <c r="DB56" s="829"/>
      <c r="DC56" s="830"/>
      <c r="DD56" s="830"/>
      <c r="DE56" s="830"/>
      <c r="DF56" s="831"/>
      <c r="DG56" s="829"/>
      <c r="DH56" s="830"/>
      <c r="DI56" s="830"/>
      <c r="DJ56" s="830"/>
      <c r="DK56" s="831"/>
      <c r="DL56" s="829"/>
      <c r="DM56" s="830"/>
      <c r="DN56" s="830"/>
      <c r="DO56" s="830"/>
      <c r="DP56" s="831"/>
      <c r="DQ56" s="829"/>
      <c r="DR56" s="830"/>
      <c r="DS56" s="830"/>
      <c r="DT56" s="830"/>
      <c r="DU56" s="831"/>
      <c r="DV56" s="832"/>
      <c r="DW56" s="833"/>
      <c r="DX56" s="833"/>
      <c r="DY56" s="833"/>
      <c r="DZ56" s="834"/>
      <c r="EA56" s="248"/>
    </row>
    <row r="57" spans="1:131" s="249" customFormat="1" ht="26.25" customHeight="1" x14ac:dyDescent="0.15">
      <c r="A57" s="263">
        <v>30</v>
      </c>
      <c r="B57" s="803"/>
      <c r="C57" s="804"/>
      <c r="D57" s="804"/>
      <c r="E57" s="804"/>
      <c r="F57" s="804"/>
      <c r="G57" s="804"/>
      <c r="H57" s="804"/>
      <c r="I57" s="804"/>
      <c r="J57" s="804"/>
      <c r="K57" s="804"/>
      <c r="L57" s="804"/>
      <c r="M57" s="804"/>
      <c r="N57" s="804"/>
      <c r="O57" s="804"/>
      <c r="P57" s="805"/>
      <c r="Q57" s="881"/>
      <c r="R57" s="882"/>
      <c r="S57" s="882"/>
      <c r="T57" s="882"/>
      <c r="U57" s="882"/>
      <c r="V57" s="882"/>
      <c r="W57" s="882"/>
      <c r="X57" s="882"/>
      <c r="Y57" s="882"/>
      <c r="Z57" s="882"/>
      <c r="AA57" s="882"/>
      <c r="AB57" s="882"/>
      <c r="AC57" s="882"/>
      <c r="AD57" s="882"/>
      <c r="AE57" s="883"/>
      <c r="AF57" s="809"/>
      <c r="AG57" s="810"/>
      <c r="AH57" s="810"/>
      <c r="AI57" s="810"/>
      <c r="AJ57" s="811"/>
      <c r="AK57" s="884"/>
      <c r="AL57" s="882"/>
      <c r="AM57" s="882"/>
      <c r="AN57" s="882"/>
      <c r="AO57" s="882"/>
      <c r="AP57" s="882"/>
      <c r="AQ57" s="882"/>
      <c r="AR57" s="882"/>
      <c r="AS57" s="882"/>
      <c r="AT57" s="882"/>
      <c r="AU57" s="882"/>
      <c r="AV57" s="882"/>
      <c r="AW57" s="882"/>
      <c r="AX57" s="882"/>
      <c r="AY57" s="882"/>
      <c r="AZ57" s="885"/>
      <c r="BA57" s="885"/>
      <c r="BB57" s="885"/>
      <c r="BC57" s="885"/>
      <c r="BD57" s="885"/>
      <c r="BE57" s="876"/>
      <c r="BF57" s="876"/>
      <c r="BG57" s="876"/>
      <c r="BH57" s="876"/>
      <c r="BI57" s="877"/>
      <c r="BJ57" s="254"/>
      <c r="BK57" s="254"/>
      <c r="BL57" s="254"/>
      <c r="BM57" s="254"/>
      <c r="BN57" s="254"/>
      <c r="BO57" s="267"/>
      <c r="BP57" s="267"/>
      <c r="BQ57" s="264">
        <v>51</v>
      </c>
      <c r="BR57" s="265"/>
      <c r="BS57" s="816"/>
      <c r="BT57" s="817"/>
      <c r="BU57" s="817"/>
      <c r="BV57" s="817"/>
      <c r="BW57" s="817"/>
      <c r="BX57" s="817"/>
      <c r="BY57" s="817"/>
      <c r="BZ57" s="817"/>
      <c r="CA57" s="817"/>
      <c r="CB57" s="817"/>
      <c r="CC57" s="817"/>
      <c r="CD57" s="817"/>
      <c r="CE57" s="817"/>
      <c r="CF57" s="817"/>
      <c r="CG57" s="818"/>
      <c r="CH57" s="829"/>
      <c r="CI57" s="830"/>
      <c r="CJ57" s="830"/>
      <c r="CK57" s="830"/>
      <c r="CL57" s="831"/>
      <c r="CM57" s="829"/>
      <c r="CN57" s="830"/>
      <c r="CO57" s="830"/>
      <c r="CP57" s="830"/>
      <c r="CQ57" s="831"/>
      <c r="CR57" s="829"/>
      <c r="CS57" s="830"/>
      <c r="CT57" s="830"/>
      <c r="CU57" s="830"/>
      <c r="CV57" s="831"/>
      <c r="CW57" s="829"/>
      <c r="CX57" s="830"/>
      <c r="CY57" s="830"/>
      <c r="CZ57" s="830"/>
      <c r="DA57" s="831"/>
      <c r="DB57" s="829"/>
      <c r="DC57" s="830"/>
      <c r="DD57" s="830"/>
      <c r="DE57" s="830"/>
      <c r="DF57" s="831"/>
      <c r="DG57" s="829"/>
      <c r="DH57" s="830"/>
      <c r="DI57" s="830"/>
      <c r="DJ57" s="830"/>
      <c r="DK57" s="831"/>
      <c r="DL57" s="829"/>
      <c r="DM57" s="830"/>
      <c r="DN57" s="830"/>
      <c r="DO57" s="830"/>
      <c r="DP57" s="831"/>
      <c r="DQ57" s="829"/>
      <c r="DR57" s="830"/>
      <c r="DS57" s="830"/>
      <c r="DT57" s="830"/>
      <c r="DU57" s="831"/>
      <c r="DV57" s="832"/>
      <c r="DW57" s="833"/>
      <c r="DX57" s="833"/>
      <c r="DY57" s="833"/>
      <c r="DZ57" s="834"/>
      <c r="EA57" s="248"/>
    </row>
    <row r="58" spans="1:131" s="249" customFormat="1" ht="26.25" customHeight="1" x14ac:dyDescent="0.15">
      <c r="A58" s="263">
        <v>31</v>
      </c>
      <c r="B58" s="803"/>
      <c r="C58" s="804"/>
      <c r="D58" s="804"/>
      <c r="E58" s="804"/>
      <c r="F58" s="804"/>
      <c r="G58" s="804"/>
      <c r="H58" s="804"/>
      <c r="I58" s="804"/>
      <c r="J58" s="804"/>
      <c r="K58" s="804"/>
      <c r="L58" s="804"/>
      <c r="M58" s="804"/>
      <c r="N58" s="804"/>
      <c r="O58" s="804"/>
      <c r="P58" s="805"/>
      <c r="Q58" s="881"/>
      <c r="R58" s="882"/>
      <c r="S58" s="882"/>
      <c r="T58" s="882"/>
      <c r="U58" s="882"/>
      <c r="V58" s="882"/>
      <c r="W58" s="882"/>
      <c r="X58" s="882"/>
      <c r="Y58" s="882"/>
      <c r="Z58" s="882"/>
      <c r="AA58" s="882"/>
      <c r="AB58" s="882"/>
      <c r="AC58" s="882"/>
      <c r="AD58" s="882"/>
      <c r="AE58" s="883"/>
      <c r="AF58" s="809"/>
      <c r="AG58" s="810"/>
      <c r="AH58" s="810"/>
      <c r="AI58" s="810"/>
      <c r="AJ58" s="811"/>
      <c r="AK58" s="884"/>
      <c r="AL58" s="882"/>
      <c r="AM58" s="882"/>
      <c r="AN58" s="882"/>
      <c r="AO58" s="882"/>
      <c r="AP58" s="882"/>
      <c r="AQ58" s="882"/>
      <c r="AR58" s="882"/>
      <c r="AS58" s="882"/>
      <c r="AT58" s="882"/>
      <c r="AU58" s="882"/>
      <c r="AV58" s="882"/>
      <c r="AW58" s="882"/>
      <c r="AX58" s="882"/>
      <c r="AY58" s="882"/>
      <c r="AZ58" s="885"/>
      <c r="BA58" s="885"/>
      <c r="BB58" s="885"/>
      <c r="BC58" s="885"/>
      <c r="BD58" s="885"/>
      <c r="BE58" s="876"/>
      <c r="BF58" s="876"/>
      <c r="BG58" s="876"/>
      <c r="BH58" s="876"/>
      <c r="BI58" s="877"/>
      <c r="BJ58" s="254"/>
      <c r="BK58" s="254"/>
      <c r="BL58" s="254"/>
      <c r="BM58" s="254"/>
      <c r="BN58" s="254"/>
      <c r="BO58" s="267"/>
      <c r="BP58" s="267"/>
      <c r="BQ58" s="264">
        <v>52</v>
      </c>
      <c r="BR58" s="265"/>
      <c r="BS58" s="816"/>
      <c r="BT58" s="817"/>
      <c r="BU58" s="817"/>
      <c r="BV58" s="817"/>
      <c r="BW58" s="817"/>
      <c r="BX58" s="817"/>
      <c r="BY58" s="817"/>
      <c r="BZ58" s="817"/>
      <c r="CA58" s="817"/>
      <c r="CB58" s="817"/>
      <c r="CC58" s="817"/>
      <c r="CD58" s="817"/>
      <c r="CE58" s="817"/>
      <c r="CF58" s="817"/>
      <c r="CG58" s="818"/>
      <c r="CH58" s="829"/>
      <c r="CI58" s="830"/>
      <c r="CJ58" s="830"/>
      <c r="CK58" s="830"/>
      <c r="CL58" s="831"/>
      <c r="CM58" s="829"/>
      <c r="CN58" s="830"/>
      <c r="CO58" s="830"/>
      <c r="CP58" s="830"/>
      <c r="CQ58" s="831"/>
      <c r="CR58" s="829"/>
      <c r="CS58" s="830"/>
      <c r="CT58" s="830"/>
      <c r="CU58" s="830"/>
      <c r="CV58" s="831"/>
      <c r="CW58" s="829"/>
      <c r="CX58" s="830"/>
      <c r="CY58" s="830"/>
      <c r="CZ58" s="830"/>
      <c r="DA58" s="831"/>
      <c r="DB58" s="829"/>
      <c r="DC58" s="830"/>
      <c r="DD58" s="830"/>
      <c r="DE58" s="830"/>
      <c r="DF58" s="831"/>
      <c r="DG58" s="829"/>
      <c r="DH58" s="830"/>
      <c r="DI58" s="830"/>
      <c r="DJ58" s="830"/>
      <c r="DK58" s="831"/>
      <c r="DL58" s="829"/>
      <c r="DM58" s="830"/>
      <c r="DN58" s="830"/>
      <c r="DO58" s="830"/>
      <c r="DP58" s="831"/>
      <c r="DQ58" s="829"/>
      <c r="DR58" s="830"/>
      <c r="DS58" s="830"/>
      <c r="DT58" s="830"/>
      <c r="DU58" s="831"/>
      <c r="DV58" s="832"/>
      <c r="DW58" s="833"/>
      <c r="DX58" s="833"/>
      <c r="DY58" s="833"/>
      <c r="DZ58" s="834"/>
      <c r="EA58" s="248"/>
    </row>
    <row r="59" spans="1:131" s="249" customFormat="1" ht="26.25" customHeight="1" x14ac:dyDescent="0.15">
      <c r="A59" s="263">
        <v>32</v>
      </c>
      <c r="B59" s="803"/>
      <c r="C59" s="804"/>
      <c r="D59" s="804"/>
      <c r="E59" s="804"/>
      <c r="F59" s="804"/>
      <c r="G59" s="804"/>
      <c r="H59" s="804"/>
      <c r="I59" s="804"/>
      <c r="J59" s="804"/>
      <c r="K59" s="804"/>
      <c r="L59" s="804"/>
      <c r="M59" s="804"/>
      <c r="N59" s="804"/>
      <c r="O59" s="804"/>
      <c r="P59" s="805"/>
      <c r="Q59" s="881"/>
      <c r="R59" s="882"/>
      <c r="S59" s="882"/>
      <c r="T59" s="882"/>
      <c r="U59" s="882"/>
      <c r="V59" s="882"/>
      <c r="W59" s="882"/>
      <c r="X59" s="882"/>
      <c r="Y59" s="882"/>
      <c r="Z59" s="882"/>
      <c r="AA59" s="882"/>
      <c r="AB59" s="882"/>
      <c r="AC59" s="882"/>
      <c r="AD59" s="882"/>
      <c r="AE59" s="883"/>
      <c r="AF59" s="809"/>
      <c r="AG59" s="810"/>
      <c r="AH59" s="810"/>
      <c r="AI59" s="810"/>
      <c r="AJ59" s="811"/>
      <c r="AK59" s="884"/>
      <c r="AL59" s="882"/>
      <c r="AM59" s="882"/>
      <c r="AN59" s="882"/>
      <c r="AO59" s="882"/>
      <c r="AP59" s="882"/>
      <c r="AQ59" s="882"/>
      <c r="AR59" s="882"/>
      <c r="AS59" s="882"/>
      <c r="AT59" s="882"/>
      <c r="AU59" s="882"/>
      <c r="AV59" s="882"/>
      <c r="AW59" s="882"/>
      <c r="AX59" s="882"/>
      <c r="AY59" s="882"/>
      <c r="AZ59" s="885"/>
      <c r="BA59" s="885"/>
      <c r="BB59" s="885"/>
      <c r="BC59" s="885"/>
      <c r="BD59" s="885"/>
      <c r="BE59" s="876"/>
      <c r="BF59" s="876"/>
      <c r="BG59" s="876"/>
      <c r="BH59" s="876"/>
      <c r="BI59" s="877"/>
      <c r="BJ59" s="254"/>
      <c r="BK59" s="254"/>
      <c r="BL59" s="254"/>
      <c r="BM59" s="254"/>
      <c r="BN59" s="254"/>
      <c r="BO59" s="267"/>
      <c r="BP59" s="267"/>
      <c r="BQ59" s="264">
        <v>53</v>
      </c>
      <c r="BR59" s="265"/>
      <c r="BS59" s="816"/>
      <c r="BT59" s="817"/>
      <c r="BU59" s="817"/>
      <c r="BV59" s="817"/>
      <c r="BW59" s="817"/>
      <c r="BX59" s="817"/>
      <c r="BY59" s="817"/>
      <c r="BZ59" s="817"/>
      <c r="CA59" s="817"/>
      <c r="CB59" s="817"/>
      <c r="CC59" s="817"/>
      <c r="CD59" s="817"/>
      <c r="CE59" s="817"/>
      <c r="CF59" s="817"/>
      <c r="CG59" s="818"/>
      <c r="CH59" s="829"/>
      <c r="CI59" s="830"/>
      <c r="CJ59" s="830"/>
      <c r="CK59" s="830"/>
      <c r="CL59" s="831"/>
      <c r="CM59" s="829"/>
      <c r="CN59" s="830"/>
      <c r="CO59" s="830"/>
      <c r="CP59" s="830"/>
      <c r="CQ59" s="831"/>
      <c r="CR59" s="829"/>
      <c r="CS59" s="830"/>
      <c r="CT59" s="830"/>
      <c r="CU59" s="830"/>
      <c r="CV59" s="831"/>
      <c r="CW59" s="829"/>
      <c r="CX59" s="830"/>
      <c r="CY59" s="830"/>
      <c r="CZ59" s="830"/>
      <c r="DA59" s="831"/>
      <c r="DB59" s="829"/>
      <c r="DC59" s="830"/>
      <c r="DD59" s="830"/>
      <c r="DE59" s="830"/>
      <c r="DF59" s="831"/>
      <c r="DG59" s="829"/>
      <c r="DH59" s="830"/>
      <c r="DI59" s="830"/>
      <c r="DJ59" s="830"/>
      <c r="DK59" s="831"/>
      <c r="DL59" s="829"/>
      <c r="DM59" s="830"/>
      <c r="DN59" s="830"/>
      <c r="DO59" s="830"/>
      <c r="DP59" s="831"/>
      <c r="DQ59" s="829"/>
      <c r="DR59" s="830"/>
      <c r="DS59" s="830"/>
      <c r="DT59" s="830"/>
      <c r="DU59" s="831"/>
      <c r="DV59" s="832"/>
      <c r="DW59" s="833"/>
      <c r="DX59" s="833"/>
      <c r="DY59" s="833"/>
      <c r="DZ59" s="834"/>
      <c r="EA59" s="248"/>
    </row>
    <row r="60" spans="1:131" s="249" customFormat="1" ht="26.25" customHeight="1" x14ac:dyDescent="0.15">
      <c r="A60" s="263">
        <v>33</v>
      </c>
      <c r="B60" s="803"/>
      <c r="C60" s="804"/>
      <c r="D60" s="804"/>
      <c r="E60" s="804"/>
      <c r="F60" s="804"/>
      <c r="G60" s="804"/>
      <c r="H60" s="804"/>
      <c r="I60" s="804"/>
      <c r="J60" s="804"/>
      <c r="K60" s="804"/>
      <c r="L60" s="804"/>
      <c r="M60" s="804"/>
      <c r="N60" s="804"/>
      <c r="O60" s="804"/>
      <c r="P60" s="805"/>
      <c r="Q60" s="881"/>
      <c r="R60" s="882"/>
      <c r="S60" s="882"/>
      <c r="T60" s="882"/>
      <c r="U60" s="882"/>
      <c r="V60" s="882"/>
      <c r="W60" s="882"/>
      <c r="X60" s="882"/>
      <c r="Y60" s="882"/>
      <c r="Z60" s="882"/>
      <c r="AA60" s="882"/>
      <c r="AB60" s="882"/>
      <c r="AC60" s="882"/>
      <c r="AD60" s="882"/>
      <c r="AE60" s="883"/>
      <c r="AF60" s="809"/>
      <c r="AG60" s="810"/>
      <c r="AH60" s="810"/>
      <c r="AI60" s="810"/>
      <c r="AJ60" s="811"/>
      <c r="AK60" s="884"/>
      <c r="AL60" s="882"/>
      <c r="AM60" s="882"/>
      <c r="AN60" s="882"/>
      <c r="AO60" s="882"/>
      <c r="AP60" s="882"/>
      <c r="AQ60" s="882"/>
      <c r="AR60" s="882"/>
      <c r="AS60" s="882"/>
      <c r="AT60" s="882"/>
      <c r="AU60" s="882"/>
      <c r="AV60" s="882"/>
      <c r="AW60" s="882"/>
      <c r="AX60" s="882"/>
      <c r="AY60" s="882"/>
      <c r="AZ60" s="885"/>
      <c r="BA60" s="885"/>
      <c r="BB60" s="885"/>
      <c r="BC60" s="885"/>
      <c r="BD60" s="885"/>
      <c r="BE60" s="876"/>
      <c r="BF60" s="876"/>
      <c r="BG60" s="876"/>
      <c r="BH60" s="876"/>
      <c r="BI60" s="877"/>
      <c r="BJ60" s="254"/>
      <c r="BK60" s="254"/>
      <c r="BL60" s="254"/>
      <c r="BM60" s="254"/>
      <c r="BN60" s="254"/>
      <c r="BO60" s="267"/>
      <c r="BP60" s="267"/>
      <c r="BQ60" s="264">
        <v>54</v>
      </c>
      <c r="BR60" s="265"/>
      <c r="BS60" s="816"/>
      <c r="BT60" s="817"/>
      <c r="BU60" s="817"/>
      <c r="BV60" s="817"/>
      <c r="BW60" s="817"/>
      <c r="BX60" s="817"/>
      <c r="BY60" s="817"/>
      <c r="BZ60" s="817"/>
      <c r="CA60" s="817"/>
      <c r="CB60" s="817"/>
      <c r="CC60" s="817"/>
      <c r="CD60" s="817"/>
      <c r="CE60" s="817"/>
      <c r="CF60" s="817"/>
      <c r="CG60" s="818"/>
      <c r="CH60" s="829"/>
      <c r="CI60" s="830"/>
      <c r="CJ60" s="830"/>
      <c r="CK60" s="830"/>
      <c r="CL60" s="831"/>
      <c r="CM60" s="829"/>
      <c r="CN60" s="830"/>
      <c r="CO60" s="830"/>
      <c r="CP60" s="830"/>
      <c r="CQ60" s="831"/>
      <c r="CR60" s="829"/>
      <c r="CS60" s="830"/>
      <c r="CT60" s="830"/>
      <c r="CU60" s="830"/>
      <c r="CV60" s="831"/>
      <c r="CW60" s="829"/>
      <c r="CX60" s="830"/>
      <c r="CY60" s="830"/>
      <c r="CZ60" s="830"/>
      <c r="DA60" s="831"/>
      <c r="DB60" s="829"/>
      <c r="DC60" s="830"/>
      <c r="DD60" s="830"/>
      <c r="DE60" s="830"/>
      <c r="DF60" s="831"/>
      <c r="DG60" s="829"/>
      <c r="DH60" s="830"/>
      <c r="DI60" s="830"/>
      <c r="DJ60" s="830"/>
      <c r="DK60" s="831"/>
      <c r="DL60" s="829"/>
      <c r="DM60" s="830"/>
      <c r="DN60" s="830"/>
      <c r="DO60" s="830"/>
      <c r="DP60" s="831"/>
      <c r="DQ60" s="829"/>
      <c r="DR60" s="830"/>
      <c r="DS60" s="830"/>
      <c r="DT60" s="830"/>
      <c r="DU60" s="831"/>
      <c r="DV60" s="832"/>
      <c r="DW60" s="833"/>
      <c r="DX60" s="833"/>
      <c r="DY60" s="833"/>
      <c r="DZ60" s="834"/>
      <c r="EA60" s="248"/>
    </row>
    <row r="61" spans="1:131" s="249" customFormat="1" ht="26.25" customHeight="1" thickBot="1" x14ac:dyDescent="0.2">
      <c r="A61" s="263">
        <v>34</v>
      </c>
      <c r="B61" s="803"/>
      <c r="C61" s="804"/>
      <c r="D61" s="804"/>
      <c r="E61" s="804"/>
      <c r="F61" s="804"/>
      <c r="G61" s="804"/>
      <c r="H61" s="804"/>
      <c r="I61" s="804"/>
      <c r="J61" s="804"/>
      <c r="K61" s="804"/>
      <c r="L61" s="804"/>
      <c r="M61" s="804"/>
      <c r="N61" s="804"/>
      <c r="O61" s="804"/>
      <c r="P61" s="805"/>
      <c r="Q61" s="881"/>
      <c r="R61" s="882"/>
      <c r="S61" s="882"/>
      <c r="T61" s="882"/>
      <c r="U61" s="882"/>
      <c r="V61" s="882"/>
      <c r="W61" s="882"/>
      <c r="X61" s="882"/>
      <c r="Y61" s="882"/>
      <c r="Z61" s="882"/>
      <c r="AA61" s="882"/>
      <c r="AB61" s="882"/>
      <c r="AC61" s="882"/>
      <c r="AD61" s="882"/>
      <c r="AE61" s="883"/>
      <c r="AF61" s="809"/>
      <c r="AG61" s="810"/>
      <c r="AH61" s="810"/>
      <c r="AI61" s="810"/>
      <c r="AJ61" s="811"/>
      <c r="AK61" s="884"/>
      <c r="AL61" s="882"/>
      <c r="AM61" s="882"/>
      <c r="AN61" s="882"/>
      <c r="AO61" s="882"/>
      <c r="AP61" s="882"/>
      <c r="AQ61" s="882"/>
      <c r="AR61" s="882"/>
      <c r="AS61" s="882"/>
      <c r="AT61" s="882"/>
      <c r="AU61" s="882"/>
      <c r="AV61" s="882"/>
      <c r="AW61" s="882"/>
      <c r="AX61" s="882"/>
      <c r="AY61" s="882"/>
      <c r="AZ61" s="885"/>
      <c r="BA61" s="885"/>
      <c r="BB61" s="885"/>
      <c r="BC61" s="885"/>
      <c r="BD61" s="885"/>
      <c r="BE61" s="876"/>
      <c r="BF61" s="876"/>
      <c r="BG61" s="876"/>
      <c r="BH61" s="876"/>
      <c r="BI61" s="877"/>
      <c r="BJ61" s="254"/>
      <c r="BK61" s="254"/>
      <c r="BL61" s="254"/>
      <c r="BM61" s="254"/>
      <c r="BN61" s="254"/>
      <c r="BO61" s="267"/>
      <c r="BP61" s="267"/>
      <c r="BQ61" s="264">
        <v>55</v>
      </c>
      <c r="BR61" s="265"/>
      <c r="BS61" s="816"/>
      <c r="BT61" s="817"/>
      <c r="BU61" s="817"/>
      <c r="BV61" s="817"/>
      <c r="BW61" s="817"/>
      <c r="BX61" s="817"/>
      <c r="BY61" s="817"/>
      <c r="BZ61" s="817"/>
      <c r="CA61" s="817"/>
      <c r="CB61" s="817"/>
      <c r="CC61" s="817"/>
      <c r="CD61" s="817"/>
      <c r="CE61" s="817"/>
      <c r="CF61" s="817"/>
      <c r="CG61" s="818"/>
      <c r="CH61" s="829"/>
      <c r="CI61" s="830"/>
      <c r="CJ61" s="830"/>
      <c r="CK61" s="830"/>
      <c r="CL61" s="831"/>
      <c r="CM61" s="829"/>
      <c r="CN61" s="830"/>
      <c r="CO61" s="830"/>
      <c r="CP61" s="830"/>
      <c r="CQ61" s="831"/>
      <c r="CR61" s="829"/>
      <c r="CS61" s="830"/>
      <c r="CT61" s="830"/>
      <c r="CU61" s="830"/>
      <c r="CV61" s="831"/>
      <c r="CW61" s="829"/>
      <c r="CX61" s="830"/>
      <c r="CY61" s="830"/>
      <c r="CZ61" s="830"/>
      <c r="DA61" s="831"/>
      <c r="DB61" s="829"/>
      <c r="DC61" s="830"/>
      <c r="DD61" s="830"/>
      <c r="DE61" s="830"/>
      <c r="DF61" s="831"/>
      <c r="DG61" s="829"/>
      <c r="DH61" s="830"/>
      <c r="DI61" s="830"/>
      <c r="DJ61" s="830"/>
      <c r="DK61" s="831"/>
      <c r="DL61" s="829"/>
      <c r="DM61" s="830"/>
      <c r="DN61" s="830"/>
      <c r="DO61" s="830"/>
      <c r="DP61" s="831"/>
      <c r="DQ61" s="829"/>
      <c r="DR61" s="830"/>
      <c r="DS61" s="830"/>
      <c r="DT61" s="830"/>
      <c r="DU61" s="831"/>
      <c r="DV61" s="832"/>
      <c r="DW61" s="833"/>
      <c r="DX61" s="833"/>
      <c r="DY61" s="833"/>
      <c r="DZ61" s="834"/>
      <c r="EA61" s="248"/>
    </row>
    <row r="62" spans="1:131" s="249" customFormat="1" ht="26.25" customHeight="1" x14ac:dyDescent="0.15">
      <c r="A62" s="263">
        <v>35</v>
      </c>
      <c r="B62" s="803"/>
      <c r="C62" s="804"/>
      <c r="D62" s="804"/>
      <c r="E62" s="804"/>
      <c r="F62" s="804"/>
      <c r="G62" s="804"/>
      <c r="H62" s="804"/>
      <c r="I62" s="804"/>
      <c r="J62" s="804"/>
      <c r="K62" s="804"/>
      <c r="L62" s="804"/>
      <c r="M62" s="804"/>
      <c r="N62" s="804"/>
      <c r="O62" s="804"/>
      <c r="P62" s="805"/>
      <c r="Q62" s="881"/>
      <c r="R62" s="882"/>
      <c r="S62" s="882"/>
      <c r="T62" s="882"/>
      <c r="U62" s="882"/>
      <c r="V62" s="882"/>
      <c r="W62" s="882"/>
      <c r="X62" s="882"/>
      <c r="Y62" s="882"/>
      <c r="Z62" s="882"/>
      <c r="AA62" s="882"/>
      <c r="AB62" s="882"/>
      <c r="AC62" s="882"/>
      <c r="AD62" s="882"/>
      <c r="AE62" s="883"/>
      <c r="AF62" s="809"/>
      <c r="AG62" s="810"/>
      <c r="AH62" s="810"/>
      <c r="AI62" s="810"/>
      <c r="AJ62" s="811"/>
      <c r="AK62" s="884"/>
      <c r="AL62" s="882"/>
      <c r="AM62" s="882"/>
      <c r="AN62" s="882"/>
      <c r="AO62" s="882"/>
      <c r="AP62" s="882"/>
      <c r="AQ62" s="882"/>
      <c r="AR62" s="882"/>
      <c r="AS62" s="882"/>
      <c r="AT62" s="882"/>
      <c r="AU62" s="882"/>
      <c r="AV62" s="882"/>
      <c r="AW62" s="882"/>
      <c r="AX62" s="882"/>
      <c r="AY62" s="882"/>
      <c r="AZ62" s="885"/>
      <c r="BA62" s="885"/>
      <c r="BB62" s="885"/>
      <c r="BC62" s="885"/>
      <c r="BD62" s="885"/>
      <c r="BE62" s="876"/>
      <c r="BF62" s="876"/>
      <c r="BG62" s="876"/>
      <c r="BH62" s="876"/>
      <c r="BI62" s="877"/>
      <c r="BJ62" s="893" t="s">
        <v>413</v>
      </c>
      <c r="BK62" s="854"/>
      <c r="BL62" s="854"/>
      <c r="BM62" s="854"/>
      <c r="BN62" s="855"/>
      <c r="BO62" s="267"/>
      <c r="BP62" s="267"/>
      <c r="BQ62" s="264">
        <v>56</v>
      </c>
      <c r="BR62" s="265"/>
      <c r="BS62" s="816"/>
      <c r="BT62" s="817"/>
      <c r="BU62" s="817"/>
      <c r="BV62" s="817"/>
      <c r="BW62" s="817"/>
      <c r="BX62" s="817"/>
      <c r="BY62" s="817"/>
      <c r="BZ62" s="817"/>
      <c r="CA62" s="817"/>
      <c r="CB62" s="817"/>
      <c r="CC62" s="817"/>
      <c r="CD62" s="817"/>
      <c r="CE62" s="817"/>
      <c r="CF62" s="817"/>
      <c r="CG62" s="818"/>
      <c r="CH62" s="829"/>
      <c r="CI62" s="830"/>
      <c r="CJ62" s="830"/>
      <c r="CK62" s="830"/>
      <c r="CL62" s="831"/>
      <c r="CM62" s="829"/>
      <c r="CN62" s="830"/>
      <c r="CO62" s="830"/>
      <c r="CP62" s="830"/>
      <c r="CQ62" s="831"/>
      <c r="CR62" s="829"/>
      <c r="CS62" s="830"/>
      <c r="CT62" s="830"/>
      <c r="CU62" s="830"/>
      <c r="CV62" s="831"/>
      <c r="CW62" s="829"/>
      <c r="CX62" s="830"/>
      <c r="CY62" s="830"/>
      <c r="CZ62" s="830"/>
      <c r="DA62" s="831"/>
      <c r="DB62" s="829"/>
      <c r="DC62" s="830"/>
      <c r="DD62" s="830"/>
      <c r="DE62" s="830"/>
      <c r="DF62" s="831"/>
      <c r="DG62" s="829"/>
      <c r="DH62" s="830"/>
      <c r="DI62" s="830"/>
      <c r="DJ62" s="830"/>
      <c r="DK62" s="831"/>
      <c r="DL62" s="829"/>
      <c r="DM62" s="830"/>
      <c r="DN62" s="830"/>
      <c r="DO62" s="830"/>
      <c r="DP62" s="831"/>
      <c r="DQ62" s="829"/>
      <c r="DR62" s="830"/>
      <c r="DS62" s="830"/>
      <c r="DT62" s="830"/>
      <c r="DU62" s="831"/>
      <c r="DV62" s="832"/>
      <c r="DW62" s="833"/>
      <c r="DX62" s="833"/>
      <c r="DY62" s="833"/>
      <c r="DZ62" s="834"/>
      <c r="EA62" s="248"/>
    </row>
    <row r="63" spans="1:131" s="249" customFormat="1" ht="26.25" customHeight="1" thickBot="1" x14ac:dyDescent="0.2">
      <c r="A63" s="266" t="s">
        <v>395</v>
      </c>
      <c r="B63" s="838" t="s">
        <v>414</v>
      </c>
      <c r="C63" s="839"/>
      <c r="D63" s="839"/>
      <c r="E63" s="839"/>
      <c r="F63" s="839"/>
      <c r="G63" s="839"/>
      <c r="H63" s="839"/>
      <c r="I63" s="839"/>
      <c r="J63" s="839"/>
      <c r="K63" s="839"/>
      <c r="L63" s="839"/>
      <c r="M63" s="839"/>
      <c r="N63" s="839"/>
      <c r="O63" s="839"/>
      <c r="P63" s="840"/>
      <c r="Q63" s="886"/>
      <c r="R63" s="887"/>
      <c r="S63" s="887"/>
      <c r="T63" s="887"/>
      <c r="U63" s="887"/>
      <c r="V63" s="887"/>
      <c r="W63" s="887"/>
      <c r="X63" s="887"/>
      <c r="Y63" s="887"/>
      <c r="Z63" s="887"/>
      <c r="AA63" s="887"/>
      <c r="AB63" s="887"/>
      <c r="AC63" s="887"/>
      <c r="AD63" s="887"/>
      <c r="AE63" s="888"/>
      <c r="AF63" s="889">
        <v>25</v>
      </c>
      <c r="AG63" s="890"/>
      <c r="AH63" s="890"/>
      <c r="AI63" s="890"/>
      <c r="AJ63" s="891"/>
      <c r="AK63" s="892"/>
      <c r="AL63" s="887"/>
      <c r="AM63" s="887"/>
      <c r="AN63" s="887"/>
      <c r="AO63" s="887"/>
      <c r="AP63" s="890"/>
      <c r="AQ63" s="890"/>
      <c r="AR63" s="890"/>
      <c r="AS63" s="890"/>
      <c r="AT63" s="890"/>
      <c r="AU63" s="890"/>
      <c r="AV63" s="890"/>
      <c r="AW63" s="890"/>
      <c r="AX63" s="890"/>
      <c r="AY63" s="890"/>
      <c r="AZ63" s="894"/>
      <c r="BA63" s="894"/>
      <c r="BB63" s="894"/>
      <c r="BC63" s="894"/>
      <c r="BD63" s="894"/>
      <c r="BE63" s="895"/>
      <c r="BF63" s="895"/>
      <c r="BG63" s="895"/>
      <c r="BH63" s="895"/>
      <c r="BI63" s="896"/>
      <c r="BJ63" s="897" t="s">
        <v>241</v>
      </c>
      <c r="BK63" s="898"/>
      <c r="BL63" s="898"/>
      <c r="BM63" s="898"/>
      <c r="BN63" s="899"/>
      <c r="BO63" s="267"/>
      <c r="BP63" s="267"/>
      <c r="BQ63" s="264">
        <v>57</v>
      </c>
      <c r="BR63" s="265"/>
      <c r="BS63" s="816"/>
      <c r="BT63" s="817"/>
      <c r="BU63" s="817"/>
      <c r="BV63" s="817"/>
      <c r="BW63" s="817"/>
      <c r="BX63" s="817"/>
      <c r="BY63" s="817"/>
      <c r="BZ63" s="817"/>
      <c r="CA63" s="817"/>
      <c r="CB63" s="817"/>
      <c r="CC63" s="817"/>
      <c r="CD63" s="817"/>
      <c r="CE63" s="817"/>
      <c r="CF63" s="817"/>
      <c r="CG63" s="818"/>
      <c r="CH63" s="829"/>
      <c r="CI63" s="830"/>
      <c r="CJ63" s="830"/>
      <c r="CK63" s="830"/>
      <c r="CL63" s="831"/>
      <c r="CM63" s="829"/>
      <c r="CN63" s="830"/>
      <c r="CO63" s="830"/>
      <c r="CP63" s="830"/>
      <c r="CQ63" s="831"/>
      <c r="CR63" s="829"/>
      <c r="CS63" s="830"/>
      <c r="CT63" s="830"/>
      <c r="CU63" s="830"/>
      <c r="CV63" s="831"/>
      <c r="CW63" s="829"/>
      <c r="CX63" s="830"/>
      <c r="CY63" s="830"/>
      <c r="CZ63" s="830"/>
      <c r="DA63" s="831"/>
      <c r="DB63" s="829"/>
      <c r="DC63" s="830"/>
      <c r="DD63" s="830"/>
      <c r="DE63" s="830"/>
      <c r="DF63" s="831"/>
      <c r="DG63" s="829"/>
      <c r="DH63" s="830"/>
      <c r="DI63" s="830"/>
      <c r="DJ63" s="830"/>
      <c r="DK63" s="831"/>
      <c r="DL63" s="829"/>
      <c r="DM63" s="830"/>
      <c r="DN63" s="830"/>
      <c r="DO63" s="830"/>
      <c r="DP63" s="831"/>
      <c r="DQ63" s="829"/>
      <c r="DR63" s="830"/>
      <c r="DS63" s="830"/>
      <c r="DT63" s="830"/>
      <c r="DU63" s="831"/>
      <c r="DV63" s="832"/>
      <c r="DW63" s="833"/>
      <c r="DX63" s="833"/>
      <c r="DY63" s="833"/>
      <c r="DZ63" s="834"/>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816"/>
      <c r="BT64" s="817"/>
      <c r="BU64" s="817"/>
      <c r="BV64" s="817"/>
      <c r="BW64" s="817"/>
      <c r="BX64" s="817"/>
      <c r="BY64" s="817"/>
      <c r="BZ64" s="817"/>
      <c r="CA64" s="817"/>
      <c r="CB64" s="817"/>
      <c r="CC64" s="817"/>
      <c r="CD64" s="817"/>
      <c r="CE64" s="817"/>
      <c r="CF64" s="817"/>
      <c r="CG64" s="818"/>
      <c r="CH64" s="829"/>
      <c r="CI64" s="830"/>
      <c r="CJ64" s="830"/>
      <c r="CK64" s="830"/>
      <c r="CL64" s="831"/>
      <c r="CM64" s="829"/>
      <c r="CN64" s="830"/>
      <c r="CO64" s="830"/>
      <c r="CP64" s="830"/>
      <c r="CQ64" s="831"/>
      <c r="CR64" s="829"/>
      <c r="CS64" s="830"/>
      <c r="CT64" s="830"/>
      <c r="CU64" s="830"/>
      <c r="CV64" s="831"/>
      <c r="CW64" s="829"/>
      <c r="CX64" s="830"/>
      <c r="CY64" s="830"/>
      <c r="CZ64" s="830"/>
      <c r="DA64" s="831"/>
      <c r="DB64" s="829"/>
      <c r="DC64" s="830"/>
      <c r="DD64" s="830"/>
      <c r="DE64" s="830"/>
      <c r="DF64" s="831"/>
      <c r="DG64" s="829"/>
      <c r="DH64" s="830"/>
      <c r="DI64" s="830"/>
      <c r="DJ64" s="830"/>
      <c r="DK64" s="831"/>
      <c r="DL64" s="829"/>
      <c r="DM64" s="830"/>
      <c r="DN64" s="830"/>
      <c r="DO64" s="830"/>
      <c r="DP64" s="831"/>
      <c r="DQ64" s="829"/>
      <c r="DR64" s="830"/>
      <c r="DS64" s="830"/>
      <c r="DT64" s="830"/>
      <c r="DU64" s="831"/>
      <c r="DV64" s="832"/>
      <c r="DW64" s="833"/>
      <c r="DX64" s="833"/>
      <c r="DY64" s="833"/>
      <c r="DZ64" s="834"/>
      <c r="EA64" s="248"/>
    </row>
    <row r="65" spans="1:131" s="249" customFormat="1" ht="26.25" customHeight="1" thickBot="1" x14ac:dyDescent="0.2">
      <c r="A65" s="254" t="s">
        <v>415</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816"/>
      <c r="BT65" s="817"/>
      <c r="BU65" s="817"/>
      <c r="BV65" s="817"/>
      <c r="BW65" s="817"/>
      <c r="BX65" s="817"/>
      <c r="BY65" s="817"/>
      <c r="BZ65" s="817"/>
      <c r="CA65" s="817"/>
      <c r="CB65" s="817"/>
      <c r="CC65" s="817"/>
      <c r="CD65" s="817"/>
      <c r="CE65" s="817"/>
      <c r="CF65" s="817"/>
      <c r="CG65" s="818"/>
      <c r="CH65" s="829"/>
      <c r="CI65" s="830"/>
      <c r="CJ65" s="830"/>
      <c r="CK65" s="830"/>
      <c r="CL65" s="831"/>
      <c r="CM65" s="829"/>
      <c r="CN65" s="830"/>
      <c r="CO65" s="830"/>
      <c r="CP65" s="830"/>
      <c r="CQ65" s="831"/>
      <c r="CR65" s="829"/>
      <c r="CS65" s="830"/>
      <c r="CT65" s="830"/>
      <c r="CU65" s="830"/>
      <c r="CV65" s="831"/>
      <c r="CW65" s="829"/>
      <c r="CX65" s="830"/>
      <c r="CY65" s="830"/>
      <c r="CZ65" s="830"/>
      <c r="DA65" s="831"/>
      <c r="DB65" s="829"/>
      <c r="DC65" s="830"/>
      <c r="DD65" s="830"/>
      <c r="DE65" s="830"/>
      <c r="DF65" s="831"/>
      <c r="DG65" s="829"/>
      <c r="DH65" s="830"/>
      <c r="DI65" s="830"/>
      <c r="DJ65" s="830"/>
      <c r="DK65" s="831"/>
      <c r="DL65" s="829"/>
      <c r="DM65" s="830"/>
      <c r="DN65" s="830"/>
      <c r="DO65" s="830"/>
      <c r="DP65" s="831"/>
      <c r="DQ65" s="829"/>
      <c r="DR65" s="830"/>
      <c r="DS65" s="830"/>
      <c r="DT65" s="830"/>
      <c r="DU65" s="831"/>
      <c r="DV65" s="832"/>
      <c r="DW65" s="833"/>
      <c r="DX65" s="833"/>
      <c r="DY65" s="833"/>
      <c r="DZ65" s="834"/>
      <c r="EA65" s="248"/>
    </row>
    <row r="66" spans="1:131" s="249" customFormat="1" ht="26.25" customHeight="1" x14ac:dyDescent="0.15">
      <c r="A66" s="788" t="s">
        <v>416</v>
      </c>
      <c r="B66" s="789"/>
      <c r="C66" s="789"/>
      <c r="D66" s="789"/>
      <c r="E66" s="789"/>
      <c r="F66" s="789"/>
      <c r="G66" s="789"/>
      <c r="H66" s="789"/>
      <c r="I66" s="789"/>
      <c r="J66" s="789"/>
      <c r="K66" s="789"/>
      <c r="L66" s="789"/>
      <c r="M66" s="789"/>
      <c r="N66" s="789"/>
      <c r="O66" s="789"/>
      <c r="P66" s="790"/>
      <c r="Q66" s="765" t="s">
        <v>399</v>
      </c>
      <c r="R66" s="766"/>
      <c r="S66" s="766"/>
      <c r="T66" s="766"/>
      <c r="U66" s="767"/>
      <c r="V66" s="765" t="s">
        <v>417</v>
      </c>
      <c r="W66" s="766"/>
      <c r="X66" s="766"/>
      <c r="Y66" s="766"/>
      <c r="Z66" s="767"/>
      <c r="AA66" s="765" t="s">
        <v>401</v>
      </c>
      <c r="AB66" s="766"/>
      <c r="AC66" s="766"/>
      <c r="AD66" s="766"/>
      <c r="AE66" s="767"/>
      <c r="AF66" s="900" t="s">
        <v>402</v>
      </c>
      <c r="AG66" s="861"/>
      <c r="AH66" s="861"/>
      <c r="AI66" s="861"/>
      <c r="AJ66" s="901"/>
      <c r="AK66" s="765" t="s">
        <v>403</v>
      </c>
      <c r="AL66" s="789"/>
      <c r="AM66" s="789"/>
      <c r="AN66" s="789"/>
      <c r="AO66" s="790"/>
      <c r="AP66" s="765" t="s">
        <v>418</v>
      </c>
      <c r="AQ66" s="766"/>
      <c r="AR66" s="766"/>
      <c r="AS66" s="766"/>
      <c r="AT66" s="767"/>
      <c r="AU66" s="765" t="s">
        <v>419</v>
      </c>
      <c r="AV66" s="766"/>
      <c r="AW66" s="766"/>
      <c r="AX66" s="766"/>
      <c r="AY66" s="767"/>
      <c r="AZ66" s="765" t="s">
        <v>382</v>
      </c>
      <c r="BA66" s="766"/>
      <c r="BB66" s="766"/>
      <c r="BC66" s="766"/>
      <c r="BD66" s="777"/>
      <c r="BE66" s="267"/>
      <c r="BF66" s="267"/>
      <c r="BG66" s="267"/>
      <c r="BH66" s="267"/>
      <c r="BI66" s="267"/>
      <c r="BJ66" s="267"/>
      <c r="BK66" s="267"/>
      <c r="BL66" s="267"/>
      <c r="BM66" s="267"/>
      <c r="BN66" s="267"/>
      <c r="BO66" s="267"/>
      <c r="BP66" s="267"/>
      <c r="BQ66" s="264">
        <v>60</v>
      </c>
      <c r="BR66" s="269"/>
      <c r="BS66" s="911"/>
      <c r="BT66" s="912"/>
      <c r="BU66" s="912"/>
      <c r="BV66" s="912"/>
      <c r="BW66" s="912"/>
      <c r="BX66" s="912"/>
      <c r="BY66" s="912"/>
      <c r="BZ66" s="912"/>
      <c r="CA66" s="912"/>
      <c r="CB66" s="912"/>
      <c r="CC66" s="912"/>
      <c r="CD66" s="912"/>
      <c r="CE66" s="912"/>
      <c r="CF66" s="912"/>
      <c r="CG66" s="913"/>
      <c r="CH66" s="908"/>
      <c r="CI66" s="909"/>
      <c r="CJ66" s="909"/>
      <c r="CK66" s="909"/>
      <c r="CL66" s="910"/>
      <c r="CM66" s="908"/>
      <c r="CN66" s="909"/>
      <c r="CO66" s="909"/>
      <c r="CP66" s="909"/>
      <c r="CQ66" s="910"/>
      <c r="CR66" s="908"/>
      <c r="CS66" s="909"/>
      <c r="CT66" s="909"/>
      <c r="CU66" s="909"/>
      <c r="CV66" s="910"/>
      <c r="CW66" s="908"/>
      <c r="CX66" s="909"/>
      <c r="CY66" s="909"/>
      <c r="CZ66" s="909"/>
      <c r="DA66" s="910"/>
      <c r="DB66" s="908"/>
      <c r="DC66" s="909"/>
      <c r="DD66" s="909"/>
      <c r="DE66" s="909"/>
      <c r="DF66" s="910"/>
      <c r="DG66" s="908"/>
      <c r="DH66" s="909"/>
      <c r="DI66" s="909"/>
      <c r="DJ66" s="909"/>
      <c r="DK66" s="910"/>
      <c r="DL66" s="908"/>
      <c r="DM66" s="909"/>
      <c r="DN66" s="909"/>
      <c r="DO66" s="909"/>
      <c r="DP66" s="910"/>
      <c r="DQ66" s="908"/>
      <c r="DR66" s="909"/>
      <c r="DS66" s="909"/>
      <c r="DT66" s="909"/>
      <c r="DU66" s="910"/>
      <c r="DV66" s="905"/>
      <c r="DW66" s="906"/>
      <c r="DX66" s="906"/>
      <c r="DY66" s="906"/>
      <c r="DZ66" s="907"/>
      <c r="EA66" s="248"/>
    </row>
    <row r="67" spans="1:131" s="249" customFormat="1" ht="26.25" customHeight="1" thickBot="1" x14ac:dyDescent="0.2">
      <c r="A67" s="791"/>
      <c r="B67" s="792"/>
      <c r="C67" s="792"/>
      <c r="D67" s="792"/>
      <c r="E67" s="792"/>
      <c r="F67" s="792"/>
      <c r="G67" s="792"/>
      <c r="H67" s="792"/>
      <c r="I67" s="792"/>
      <c r="J67" s="792"/>
      <c r="K67" s="792"/>
      <c r="L67" s="792"/>
      <c r="M67" s="792"/>
      <c r="N67" s="792"/>
      <c r="O67" s="792"/>
      <c r="P67" s="793"/>
      <c r="Q67" s="768"/>
      <c r="R67" s="769"/>
      <c r="S67" s="769"/>
      <c r="T67" s="769"/>
      <c r="U67" s="770"/>
      <c r="V67" s="768"/>
      <c r="W67" s="769"/>
      <c r="X67" s="769"/>
      <c r="Y67" s="769"/>
      <c r="Z67" s="770"/>
      <c r="AA67" s="768"/>
      <c r="AB67" s="769"/>
      <c r="AC67" s="769"/>
      <c r="AD67" s="769"/>
      <c r="AE67" s="770"/>
      <c r="AF67" s="902"/>
      <c r="AG67" s="864"/>
      <c r="AH67" s="864"/>
      <c r="AI67" s="864"/>
      <c r="AJ67" s="903"/>
      <c r="AK67" s="904"/>
      <c r="AL67" s="792"/>
      <c r="AM67" s="792"/>
      <c r="AN67" s="792"/>
      <c r="AO67" s="793"/>
      <c r="AP67" s="768"/>
      <c r="AQ67" s="769"/>
      <c r="AR67" s="769"/>
      <c r="AS67" s="769"/>
      <c r="AT67" s="770"/>
      <c r="AU67" s="768"/>
      <c r="AV67" s="769"/>
      <c r="AW67" s="769"/>
      <c r="AX67" s="769"/>
      <c r="AY67" s="770"/>
      <c r="AZ67" s="768"/>
      <c r="BA67" s="769"/>
      <c r="BB67" s="769"/>
      <c r="BC67" s="769"/>
      <c r="BD67" s="778"/>
      <c r="BE67" s="267"/>
      <c r="BF67" s="267"/>
      <c r="BG67" s="267"/>
      <c r="BH67" s="267"/>
      <c r="BI67" s="267"/>
      <c r="BJ67" s="267"/>
      <c r="BK67" s="267"/>
      <c r="BL67" s="267"/>
      <c r="BM67" s="267"/>
      <c r="BN67" s="267"/>
      <c r="BO67" s="267"/>
      <c r="BP67" s="267"/>
      <c r="BQ67" s="264">
        <v>61</v>
      </c>
      <c r="BR67" s="269"/>
      <c r="BS67" s="911"/>
      <c r="BT67" s="912"/>
      <c r="BU67" s="912"/>
      <c r="BV67" s="912"/>
      <c r="BW67" s="912"/>
      <c r="BX67" s="912"/>
      <c r="BY67" s="912"/>
      <c r="BZ67" s="912"/>
      <c r="CA67" s="912"/>
      <c r="CB67" s="912"/>
      <c r="CC67" s="912"/>
      <c r="CD67" s="912"/>
      <c r="CE67" s="912"/>
      <c r="CF67" s="912"/>
      <c r="CG67" s="913"/>
      <c r="CH67" s="908"/>
      <c r="CI67" s="909"/>
      <c r="CJ67" s="909"/>
      <c r="CK67" s="909"/>
      <c r="CL67" s="910"/>
      <c r="CM67" s="908"/>
      <c r="CN67" s="909"/>
      <c r="CO67" s="909"/>
      <c r="CP67" s="909"/>
      <c r="CQ67" s="910"/>
      <c r="CR67" s="908"/>
      <c r="CS67" s="909"/>
      <c r="CT67" s="909"/>
      <c r="CU67" s="909"/>
      <c r="CV67" s="910"/>
      <c r="CW67" s="908"/>
      <c r="CX67" s="909"/>
      <c r="CY67" s="909"/>
      <c r="CZ67" s="909"/>
      <c r="DA67" s="910"/>
      <c r="DB67" s="908"/>
      <c r="DC67" s="909"/>
      <c r="DD67" s="909"/>
      <c r="DE67" s="909"/>
      <c r="DF67" s="910"/>
      <c r="DG67" s="908"/>
      <c r="DH67" s="909"/>
      <c r="DI67" s="909"/>
      <c r="DJ67" s="909"/>
      <c r="DK67" s="910"/>
      <c r="DL67" s="908"/>
      <c r="DM67" s="909"/>
      <c r="DN67" s="909"/>
      <c r="DO67" s="909"/>
      <c r="DP67" s="910"/>
      <c r="DQ67" s="908"/>
      <c r="DR67" s="909"/>
      <c r="DS67" s="909"/>
      <c r="DT67" s="909"/>
      <c r="DU67" s="910"/>
      <c r="DV67" s="905"/>
      <c r="DW67" s="906"/>
      <c r="DX67" s="906"/>
      <c r="DY67" s="906"/>
      <c r="DZ67" s="907"/>
      <c r="EA67" s="248"/>
    </row>
    <row r="68" spans="1:131" s="249" customFormat="1" ht="26.25" customHeight="1" thickTop="1" x14ac:dyDescent="0.15">
      <c r="A68" s="260">
        <v>1</v>
      </c>
      <c r="B68" s="919" t="s">
        <v>580</v>
      </c>
      <c r="C68" s="920"/>
      <c r="D68" s="920"/>
      <c r="E68" s="920"/>
      <c r="F68" s="920"/>
      <c r="G68" s="920"/>
      <c r="H68" s="920"/>
      <c r="I68" s="920"/>
      <c r="J68" s="920"/>
      <c r="K68" s="920"/>
      <c r="L68" s="920"/>
      <c r="M68" s="920"/>
      <c r="N68" s="920"/>
      <c r="O68" s="920"/>
      <c r="P68" s="921"/>
      <c r="Q68" s="922">
        <v>963</v>
      </c>
      <c r="R68" s="923"/>
      <c r="S68" s="923"/>
      <c r="T68" s="923"/>
      <c r="U68" s="923"/>
      <c r="V68" s="923">
        <v>953</v>
      </c>
      <c r="W68" s="923"/>
      <c r="X68" s="923"/>
      <c r="Y68" s="923"/>
      <c r="Z68" s="923"/>
      <c r="AA68" s="923">
        <v>10</v>
      </c>
      <c r="AB68" s="923"/>
      <c r="AC68" s="923"/>
      <c r="AD68" s="923"/>
      <c r="AE68" s="923"/>
      <c r="AF68" s="923">
        <v>10</v>
      </c>
      <c r="AG68" s="923"/>
      <c r="AH68" s="923"/>
      <c r="AI68" s="923"/>
      <c r="AJ68" s="923"/>
      <c r="AK68" s="914" t="s">
        <v>507</v>
      </c>
      <c r="AL68" s="915"/>
      <c r="AM68" s="915"/>
      <c r="AN68" s="915"/>
      <c r="AO68" s="916"/>
      <c r="AP68" s="914">
        <v>126</v>
      </c>
      <c r="AQ68" s="915"/>
      <c r="AR68" s="915"/>
      <c r="AS68" s="915"/>
      <c r="AT68" s="916"/>
      <c r="AU68" s="914">
        <v>108</v>
      </c>
      <c r="AV68" s="915"/>
      <c r="AW68" s="915"/>
      <c r="AX68" s="915"/>
      <c r="AY68" s="916"/>
      <c r="AZ68" s="917"/>
      <c r="BA68" s="917"/>
      <c r="BB68" s="917"/>
      <c r="BC68" s="917"/>
      <c r="BD68" s="918"/>
      <c r="BE68" s="267"/>
      <c r="BF68" s="267"/>
      <c r="BG68" s="267"/>
      <c r="BH68" s="267"/>
      <c r="BI68" s="267"/>
      <c r="BJ68" s="267"/>
      <c r="BK68" s="267"/>
      <c r="BL68" s="267"/>
      <c r="BM68" s="267"/>
      <c r="BN68" s="267"/>
      <c r="BO68" s="267"/>
      <c r="BP68" s="267"/>
      <c r="BQ68" s="264">
        <v>62</v>
      </c>
      <c r="BR68" s="269"/>
      <c r="BS68" s="911"/>
      <c r="BT68" s="912"/>
      <c r="BU68" s="912"/>
      <c r="BV68" s="912"/>
      <c r="BW68" s="912"/>
      <c r="BX68" s="912"/>
      <c r="BY68" s="912"/>
      <c r="BZ68" s="912"/>
      <c r="CA68" s="912"/>
      <c r="CB68" s="912"/>
      <c r="CC68" s="912"/>
      <c r="CD68" s="912"/>
      <c r="CE68" s="912"/>
      <c r="CF68" s="912"/>
      <c r="CG68" s="913"/>
      <c r="CH68" s="908"/>
      <c r="CI68" s="909"/>
      <c r="CJ68" s="909"/>
      <c r="CK68" s="909"/>
      <c r="CL68" s="910"/>
      <c r="CM68" s="908"/>
      <c r="CN68" s="909"/>
      <c r="CO68" s="909"/>
      <c r="CP68" s="909"/>
      <c r="CQ68" s="910"/>
      <c r="CR68" s="908"/>
      <c r="CS68" s="909"/>
      <c r="CT68" s="909"/>
      <c r="CU68" s="909"/>
      <c r="CV68" s="910"/>
      <c r="CW68" s="908"/>
      <c r="CX68" s="909"/>
      <c r="CY68" s="909"/>
      <c r="CZ68" s="909"/>
      <c r="DA68" s="910"/>
      <c r="DB68" s="908"/>
      <c r="DC68" s="909"/>
      <c r="DD68" s="909"/>
      <c r="DE68" s="909"/>
      <c r="DF68" s="910"/>
      <c r="DG68" s="908"/>
      <c r="DH68" s="909"/>
      <c r="DI68" s="909"/>
      <c r="DJ68" s="909"/>
      <c r="DK68" s="910"/>
      <c r="DL68" s="908"/>
      <c r="DM68" s="909"/>
      <c r="DN68" s="909"/>
      <c r="DO68" s="909"/>
      <c r="DP68" s="910"/>
      <c r="DQ68" s="908"/>
      <c r="DR68" s="909"/>
      <c r="DS68" s="909"/>
      <c r="DT68" s="909"/>
      <c r="DU68" s="910"/>
      <c r="DV68" s="905"/>
      <c r="DW68" s="906"/>
      <c r="DX68" s="906"/>
      <c r="DY68" s="906"/>
      <c r="DZ68" s="907"/>
      <c r="EA68" s="248"/>
    </row>
    <row r="69" spans="1:131" s="249" customFormat="1" ht="26.25" customHeight="1" x14ac:dyDescent="0.15">
      <c r="A69" s="263">
        <v>2</v>
      </c>
      <c r="B69" s="924" t="s">
        <v>581</v>
      </c>
      <c r="C69" s="925"/>
      <c r="D69" s="925"/>
      <c r="E69" s="925"/>
      <c r="F69" s="925"/>
      <c r="G69" s="925"/>
      <c r="H69" s="925"/>
      <c r="I69" s="925"/>
      <c r="J69" s="925"/>
      <c r="K69" s="925"/>
      <c r="L69" s="925"/>
      <c r="M69" s="925"/>
      <c r="N69" s="925"/>
      <c r="O69" s="925"/>
      <c r="P69" s="926"/>
      <c r="Q69" s="927">
        <v>688</v>
      </c>
      <c r="R69" s="879"/>
      <c r="S69" s="879"/>
      <c r="T69" s="879"/>
      <c r="U69" s="879"/>
      <c r="V69" s="879">
        <v>669</v>
      </c>
      <c r="W69" s="879"/>
      <c r="X69" s="879"/>
      <c r="Y69" s="879"/>
      <c r="Z69" s="879"/>
      <c r="AA69" s="879">
        <v>19</v>
      </c>
      <c r="AB69" s="879"/>
      <c r="AC69" s="879"/>
      <c r="AD69" s="879"/>
      <c r="AE69" s="879"/>
      <c r="AF69" s="879">
        <v>19</v>
      </c>
      <c r="AG69" s="879"/>
      <c r="AH69" s="879"/>
      <c r="AI69" s="879"/>
      <c r="AJ69" s="879"/>
      <c r="AK69" s="928" t="s">
        <v>507</v>
      </c>
      <c r="AL69" s="929"/>
      <c r="AM69" s="929"/>
      <c r="AN69" s="929"/>
      <c r="AO69" s="878"/>
      <c r="AP69" s="928" t="s">
        <v>507</v>
      </c>
      <c r="AQ69" s="929"/>
      <c r="AR69" s="929"/>
      <c r="AS69" s="929"/>
      <c r="AT69" s="878"/>
      <c r="AU69" s="928" t="s">
        <v>507</v>
      </c>
      <c r="AV69" s="929"/>
      <c r="AW69" s="929"/>
      <c r="AX69" s="929"/>
      <c r="AY69" s="878"/>
      <c r="AZ69" s="930"/>
      <c r="BA69" s="930"/>
      <c r="BB69" s="930"/>
      <c r="BC69" s="930"/>
      <c r="BD69" s="931"/>
      <c r="BE69" s="267"/>
      <c r="BF69" s="267"/>
      <c r="BG69" s="267"/>
      <c r="BH69" s="267"/>
      <c r="BI69" s="267"/>
      <c r="BJ69" s="267"/>
      <c r="BK69" s="267"/>
      <c r="BL69" s="267"/>
      <c r="BM69" s="267"/>
      <c r="BN69" s="267"/>
      <c r="BO69" s="267"/>
      <c r="BP69" s="267"/>
      <c r="BQ69" s="264">
        <v>63</v>
      </c>
      <c r="BR69" s="269"/>
      <c r="BS69" s="911"/>
      <c r="BT69" s="912"/>
      <c r="BU69" s="912"/>
      <c r="BV69" s="912"/>
      <c r="BW69" s="912"/>
      <c r="BX69" s="912"/>
      <c r="BY69" s="912"/>
      <c r="BZ69" s="912"/>
      <c r="CA69" s="912"/>
      <c r="CB69" s="912"/>
      <c r="CC69" s="912"/>
      <c r="CD69" s="912"/>
      <c r="CE69" s="912"/>
      <c r="CF69" s="912"/>
      <c r="CG69" s="913"/>
      <c r="CH69" s="908"/>
      <c r="CI69" s="909"/>
      <c r="CJ69" s="909"/>
      <c r="CK69" s="909"/>
      <c r="CL69" s="910"/>
      <c r="CM69" s="908"/>
      <c r="CN69" s="909"/>
      <c r="CO69" s="909"/>
      <c r="CP69" s="909"/>
      <c r="CQ69" s="910"/>
      <c r="CR69" s="908"/>
      <c r="CS69" s="909"/>
      <c r="CT69" s="909"/>
      <c r="CU69" s="909"/>
      <c r="CV69" s="910"/>
      <c r="CW69" s="908"/>
      <c r="CX69" s="909"/>
      <c r="CY69" s="909"/>
      <c r="CZ69" s="909"/>
      <c r="DA69" s="910"/>
      <c r="DB69" s="908"/>
      <c r="DC69" s="909"/>
      <c r="DD69" s="909"/>
      <c r="DE69" s="909"/>
      <c r="DF69" s="910"/>
      <c r="DG69" s="908"/>
      <c r="DH69" s="909"/>
      <c r="DI69" s="909"/>
      <c r="DJ69" s="909"/>
      <c r="DK69" s="910"/>
      <c r="DL69" s="908"/>
      <c r="DM69" s="909"/>
      <c r="DN69" s="909"/>
      <c r="DO69" s="909"/>
      <c r="DP69" s="910"/>
      <c r="DQ69" s="908"/>
      <c r="DR69" s="909"/>
      <c r="DS69" s="909"/>
      <c r="DT69" s="909"/>
      <c r="DU69" s="910"/>
      <c r="DV69" s="905"/>
      <c r="DW69" s="906"/>
      <c r="DX69" s="906"/>
      <c r="DY69" s="906"/>
      <c r="DZ69" s="907"/>
      <c r="EA69" s="248"/>
    </row>
    <row r="70" spans="1:131" s="249" customFormat="1" ht="26.25" customHeight="1" x14ac:dyDescent="0.15">
      <c r="A70" s="263">
        <v>3</v>
      </c>
      <c r="B70" s="924" t="s">
        <v>582</v>
      </c>
      <c r="C70" s="925"/>
      <c r="D70" s="925"/>
      <c r="E70" s="925"/>
      <c r="F70" s="925"/>
      <c r="G70" s="925"/>
      <c r="H70" s="925"/>
      <c r="I70" s="925"/>
      <c r="J70" s="925"/>
      <c r="K70" s="925"/>
      <c r="L70" s="925"/>
      <c r="M70" s="925"/>
      <c r="N70" s="925"/>
      <c r="O70" s="925"/>
      <c r="P70" s="926"/>
      <c r="Q70" s="927">
        <v>438</v>
      </c>
      <c r="R70" s="879"/>
      <c r="S70" s="879"/>
      <c r="T70" s="879"/>
      <c r="U70" s="879"/>
      <c r="V70" s="879">
        <v>438</v>
      </c>
      <c r="W70" s="879"/>
      <c r="X70" s="879"/>
      <c r="Y70" s="879"/>
      <c r="Z70" s="879"/>
      <c r="AA70" s="879" t="s">
        <v>507</v>
      </c>
      <c r="AB70" s="879"/>
      <c r="AC70" s="879"/>
      <c r="AD70" s="879"/>
      <c r="AE70" s="879"/>
      <c r="AF70" s="879" t="s">
        <v>507</v>
      </c>
      <c r="AG70" s="879"/>
      <c r="AH70" s="879"/>
      <c r="AI70" s="879"/>
      <c r="AJ70" s="879"/>
      <c r="AK70" s="928" t="s">
        <v>507</v>
      </c>
      <c r="AL70" s="929"/>
      <c r="AM70" s="929"/>
      <c r="AN70" s="929"/>
      <c r="AO70" s="878"/>
      <c r="AP70" s="928" t="s">
        <v>507</v>
      </c>
      <c r="AQ70" s="929"/>
      <c r="AR70" s="929"/>
      <c r="AS70" s="929"/>
      <c r="AT70" s="878"/>
      <c r="AU70" s="928" t="s">
        <v>507</v>
      </c>
      <c r="AV70" s="929"/>
      <c r="AW70" s="929"/>
      <c r="AX70" s="929"/>
      <c r="AY70" s="878"/>
      <c r="AZ70" s="930"/>
      <c r="BA70" s="930"/>
      <c r="BB70" s="930"/>
      <c r="BC70" s="930"/>
      <c r="BD70" s="931"/>
      <c r="BE70" s="267"/>
      <c r="BF70" s="267"/>
      <c r="BG70" s="267"/>
      <c r="BH70" s="267"/>
      <c r="BI70" s="267"/>
      <c r="BJ70" s="267"/>
      <c r="BK70" s="267"/>
      <c r="BL70" s="267"/>
      <c r="BM70" s="267"/>
      <c r="BN70" s="267"/>
      <c r="BO70" s="267"/>
      <c r="BP70" s="267"/>
      <c r="BQ70" s="264">
        <v>64</v>
      </c>
      <c r="BR70" s="269"/>
      <c r="BS70" s="911"/>
      <c r="BT70" s="912"/>
      <c r="BU70" s="912"/>
      <c r="BV70" s="912"/>
      <c r="BW70" s="912"/>
      <c r="BX70" s="912"/>
      <c r="BY70" s="912"/>
      <c r="BZ70" s="912"/>
      <c r="CA70" s="912"/>
      <c r="CB70" s="912"/>
      <c r="CC70" s="912"/>
      <c r="CD70" s="912"/>
      <c r="CE70" s="912"/>
      <c r="CF70" s="912"/>
      <c r="CG70" s="913"/>
      <c r="CH70" s="908"/>
      <c r="CI70" s="909"/>
      <c r="CJ70" s="909"/>
      <c r="CK70" s="909"/>
      <c r="CL70" s="910"/>
      <c r="CM70" s="908"/>
      <c r="CN70" s="909"/>
      <c r="CO70" s="909"/>
      <c r="CP70" s="909"/>
      <c r="CQ70" s="910"/>
      <c r="CR70" s="908"/>
      <c r="CS70" s="909"/>
      <c r="CT70" s="909"/>
      <c r="CU70" s="909"/>
      <c r="CV70" s="910"/>
      <c r="CW70" s="908"/>
      <c r="CX70" s="909"/>
      <c r="CY70" s="909"/>
      <c r="CZ70" s="909"/>
      <c r="DA70" s="910"/>
      <c r="DB70" s="908"/>
      <c r="DC70" s="909"/>
      <c r="DD70" s="909"/>
      <c r="DE70" s="909"/>
      <c r="DF70" s="910"/>
      <c r="DG70" s="908"/>
      <c r="DH70" s="909"/>
      <c r="DI70" s="909"/>
      <c r="DJ70" s="909"/>
      <c r="DK70" s="910"/>
      <c r="DL70" s="908"/>
      <c r="DM70" s="909"/>
      <c r="DN70" s="909"/>
      <c r="DO70" s="909"/>
      <c r="DP70" s="910"/>
      <c r="DQ70" s="908"/>
      <c r="DR70" s="909"/>
      <c r="DS70" s="909"/>
      <c r="DT70" s="909"/>
      <c r="DU70" s="910"/>
      <c r="DV70" s="905"/>
      <c r="DW70" s="906"/>
      <c r="DX70" s="906"/>
      <c r="DY70" s="906"/>
      <c r="DZ70" s="907"/>
      <c r="EA70" s="248"/>
    </row>
    <row r="71" spans="1:131" s="249" customFormat="1" ht="26.25" customHeight="1" x14ac:dyDescent="0.15">
      <c r="A71" s="263">
        <v>4</v>
      </c>
      <c r="B71" s="924" t="s">
        <v>583</v>
      </c>
      <c r="C71" s="925"/>
      <c r="D71" s="925"/>
      <c r="E71" s="925"/>
      <c r="F71" s="925"/>
      <c r="G71" s="925"/>
      <c r="H71" s="925"/>
      <c r="I71" s="925"/>
      <c r="J71" s="925"/>
      <c r="K71" s="925"/>
      <c r="L71" s="925"/>
      <c r="M71" s="925"/>
      <c r="N71" s="925"/>
      <c r="O71" s="925"/>
      <c r="P71" s="926"/>
      <c r="Q71" s="927">
        <v>2650</v>
      </c>
      <c r="R71" s="879"/>
      <c r="S71" s="879"/>
      <c r="T71" s="879"/>
      <c r="U71" s="879"/>
      <c r="V71" s="879">
        <v>2597</v>
      </c>
      <c r="W71" s="879"/>
      <c r="X71" s="879"/>
      <c r="Y71" s="879"/>
      <c r="Z71" s="879"/>
      <c r="AA71" s="879">
        <v>53</v>
      </c>
      <c r="AB71" s="879"/>
      <c r="AC71" s="879"/>
      <c r="AD71" s="879"/>
      <c r="AE71" s="879"/>
      <c r="AF71" s="879">
        <v>53</v>
      </c>
      <c r="AG71" s="879"/>
      <c r="AH71" s="879"/>
      <c r="AI71" s="879"/>
      <c r="AJ71" s="879"/>
      <c r="AK71" s="928" t="s">
        <v>507</v>
      </c>
      <c r="AL71" s="929"/>
      <c r="AM71" s="929"/>
      <c r="AN71" s="929"/>
      <c r="AO71" s="878"/>
      <c r="AP71" s="928" t="s">
        <v>507</v>
      </c>
      <c r="AQ71" s="929"/>
      <c r="AR71" s="929"/>
      <c r="AS71" s="929"/>
      <c r="AT71" s="878"/>
      <c r="AU71" s="928" t="s">
        <v>507</v>
      </c>
      <c r="AV71" s="929"/>
      <c r="AW71" s="929"/>
      <c r="AX71" s="929"/>
      <c r="AY71" s="878"/>
      <c r="AZ71" s="930"/>
      <c r="BA71" s="930"/>
      <c r="BB71" s="930"/>
      <c r="BC71" s="930"/>
      <c r="BD71" s="931"/>
      <c r="BE71" s="267"/>
      <c r="BF71" s="267"/>
      <c r="BG71" s="267"/>
      <c r="BH71" s="267"/>
      <c r="BI71" s="267"/>
      <c r="BJ71" s="267"/>
      <c r="BK71" s="267"/>
      <c r="BL71" s="267"/>
      <c r="BM71" s="267"/>
      <c r="BN71" s="267"/>
      <c r="BO71" s="267"/>
      <c r="BP71" s="267"/>
      <c r="BQ71" s="264">
        <v>65</v>
      </c>
      <c r="BR71" s="269"/>
      <c r="BS71" s="911"/>
      <c r="BT71" s="912"/>
      <c r="BU71" s="912"/>
      <c r="BV71" s="912"/>
      <c r="BW71" s="912"/>
      <c r="BX71" s="912"/>
      <c r="BY71" s="912"/>
      <c r="BZ71" s="912"/>
      <c r="CA71" s="912"/>
      <c r="CB71" s="912"/>
      <c r="CC71" s="912"/>
      <c r="CD71" s="912"/>
      <c r="CE71" s="912"/>
      <c r="CF71" s="912"/>
      <c r="CG71" s="913"/>
      <c r="CH71" s="908"/>
      <c r="CI71" s="909"/>
      <c r="CJ71" s="909"/>
      <c r="CK71" s="909"/>
      <c r="CL71" s="910"/>
      <c r="CM71" s="908"/>
      <c r="CN71" s="909"/>
      <c r="CO71" s="909"/>
      <c r="CP71" s="909"/>
      <c r="CQ71" s="910"/>
      <c r="CR71" s="908"/>
      <c r="CS71" s="909"/>
      <c r="CT71" s="909"/>
      <c r="CU71" s="909"/>
      <c r="CV71" s="910"/>
      <c r="CW71" s="908"/>
      <c r="CX71" s="909"/>
      <c r="CY71" s="909"/>
      <c r="CZ71" s="909"/>
      <c r="DA71" s="910"/>
      <c r="DB71" s="908"/>
      <c r="DC71" s="909"/>
      <c r="DD71" s="909"/>
      <c r="DE71" s="909"/>
      <c r="DF71" s="910"/>
      <c r="DG71" s="908"/>
      <c r="DH71" s="909"/>
      <c r="DI71" s="909"/>
      <c r="DJ71" s="909"/>
      <c r="DK71" s="910"/>
      <c r="DL71" s="908"/>
      <c r="DM71" s="909"/>
      <c r="DN71" s="909"/>
      <c r="DO71" s="909"/>
      <c r="DP71" s="910"/>
      <c r="DQ71" s="908"/>
      <c r="DR71" s="909"/>
      <c r="DS71" s="909"/>
      <c r="DT71" s="909"/>
      <c r="DU71" s="910"/>
      <c r="DV71" s="905"/>
      <c r="DW71" s="906"/>
      <c r="DX71" s="906"/>
      <c r="DY71" s="906"/>
      <c r="DZ71" s="907"/>
      <c r="EA71" s="248"/>
    </row>
    <row r="72" spans="1:131" s="249" customFormat="1" ht="26.25" customHeight="1" x14ac:dyDescent="0.15">
      <c r="A72" s="263">
        <v>5</v>
      </c>
      <c r="B72" s="924" t="s">
        <v>584</v>
      </c>
      <c r="C72" s="925"/>
      <c r="D72" s="925"/>
      <c r="E72" s="925"/>
      <c r="F72" s="925"/>
      <c r="G72" s="925"/>
      <c r="H72" s="925"/>
      <c r="I72" s="925"/>
      <c r="J72" s="925"/>
      <c r="K72" s="925"/>
      <c r="L72" s="925"/>
      <c r="M72" s="925"/>
      <c r="N72" s="925"/>
      <c r="O72" s="925"/>
      <c r="P72" s="926"/>
      <c r="Q72" s="927">
        <v>24</v>
      </c>
      <c r="R72" s="879"/>
      <c r="S72" s="879"/>
      <c r="T72" s="879"/>
      <c r="U72" s="879"/>
      <c r="V72" s="879">
        <v>24</v>
      </c>
      <c r="W72" s="879"/>
      <c r="X72" s="879"/>
      <c r="Y72" s="879"/>
      <c r="Z72" s="879"/>
      <c r="AA72" s="879">
        <v>0</v>
      </c>
      <c r="AB72" s="879"/>
      <c r="AC72" s="879"/>
      <c r="AD72" s="879"/>
      <c r="AE72" s="879"/>
      <c r="AF72" s="879">
        <v>0</v>
      </c>
      <c r="AG72" s="879"/>
      <c r="AH72" s="879"/>
      <c r="AI72" s="879"/>
      <c r="AJ72" s="879"/>
      <c r="AK72" s="879" t="s">
        <v>507</v>
      </c>
      <c r="AL72" s="879"/>
      <c r="AM72" s="879"/>
      <c r="AN72" s="879"/>
      <c r="AO72" s="879"/>
      <c r="AP72" s="879" t="s">
        <v>507</v>
      </c>
      <c r="AQ72" s="879"/>
      <c r="AR72" s="879"/>
      <c r="AS72" s="879"/>
      <c r="AT72" s="879"/>
      <c r="AU72" s="879" t="s">
        <v>507</v>
      </c>
      <c r="AV72" s="879"/>
      <c r="AW72" s="879"/>
      <c r="AX72" s="879"/>
      <c r="AY72" s="879"/>
      <c r="AZ72" s="930"/>
      <c r="BA72" s="930"/>
      <c r="BB72" s="930"/>
      <c r="BC72" s="930"/>
      <c r="BD72" s="931"/>
      <c r="BE72" s="267"/>
      <c r="BF72" s="267"/>
      <c r="BG72" s="267"/>
      <c r="BH72" s="267"/>
      <c r="BI72" s="267"/>
      <c r="BJ72" s="267"/>
      <c r="BK72" s="267"/>
      <c r="BL72" s="267"/>
      <c r="BM72" s="267"/>
      <c r="BN72" s="267"/>
      <c r="BO72" s="267"/>
      <c r="BP72" s="267"/>
      <c r="BQ72" s="264">
        <v>66</v>
      </c>
      <c r="BR72" s="269"/>
      <c r="BS72" s="911"/>
      <c r="BT72" s="912"/>
      <c r="BU72" s="912"/>
      <c r="BV72" s="912"/>
      <c r="BW72" s="912"/>
      <c r="BX72" s="912"/>
      <c r="BY72" s="912"/>
      <c r="BZ72" s="912"/>
      <c r="CA72" s="912"/>
      <c r="CB72" s="912"/>
      <c r="CC72" s="912"/>
      <c r="CD72" s="912"/>
      <c r="CE72" s="912"/>
      <c r="CF72" s="912"/>
      <c r="CG72" s="913"/>
      <c r="CH72" s="908"/>
      <c r="CI72" s="909"/>
      <c r="CJ72" s="909"/>
      <c r="CK72" s="909"/>
      <c r="CL72" s="910"/>
      <c r="CM72" s="908"/>
      <c r="CN72" s="909"/>
      <c r="CO72" s="909"/>
      <c r="CP72" s="909"/>
      <c r="CQ72" s="910"/>
      <c r="CR72" s="908"/>
      <c r="CS72" s="909"/>
      <c r="CT72" s="909"/>
      <c r="CU72" s="909"/>
      <c r="CV72" s="910"/>
      <c r="CW72" s="908"/>
      <c r="CX72" s="909"/>
      <c r="CY72" s="909"/>
      <c r="CZ72" s="909"/>
      <c r="DA72" s="910"/>
      <c r="DB72" s="908"/>
      <c r="DC72" s="909"/>
      <c r="DD72" s="909"/>
      <c r="DE72" s="909"/>
      <c r="DF72" s="910"/>
      <c r="DG72" s="908"/>
      <c r="DH72" s="909"/>
      <c r="DI72" s="909"/>
      <c r="DJ72" s="909"/>
      <c r="DK72" s="910"/>
      <c r="DL72" s="908"/>
      <c r="DM72" s="909"/>
      <c r="DN72" s="909"/>
      <c r="DO72" s="909"/>
      <c r="DP72" s="910"/>
      <c r="DQ72" s="908"/>
      <c r="DR72" s="909"/>
      <c r="DS72" s="909"/>
      <c r="DT72" s="909"/>
      <c r="DU72" s="910"/>
      <c r="DV72" s="905"/>
      <c r="DW72" s="906"/>
      <c r="DX72" s="906"/>
      <c r="DY72" s="906"/>
      <c r="DZ72" s="907"/>
      <c r="EA72" s="248"/>
    </row>
    <row r="73" spans="1:131" s="249" customFormat="1" ht="26.25" customHeight="1" x14ac:dyDescent="0.15">
      <c r="A73" s="263">
        <v>6</v>
      </c>
      <c r="B73" s="924"/>
      <c r="C73" s="925"/>
      <c r="D73" s="925"/>
      <c r="E73" s="925"/>
      <c r="F73" s="925"/>
      <c r="G73" s="925"/>
      <c r="H73" s="925"/>
      <c r="I73" s="925"/>
      <c r="J73" s="925"/>
      <c r="K73" s="925"/>
      <c r="L73" s="925"/>
      <c r="M73" s="925"/>
      <c r="N73" s="925"/>
      <c r="O73" s="925"/>
      <c r="P73" s="926"/>
      <c r="Q73" s="927"/>
      <c r="R73" s="879"/>
      <c r="S73" s="879"/>
      <c r="T73" s="879"/>
      <c r="U73" s="879"/>
      <c r="V73" s="879"/>
      <c r="W73" s="879"/>
      <c r="X73" s="879"/>
      <c r="Y73" s="879"/>
      <c r="Z73" s="879"/>
      <c r="AA73" s="879"/>
      <c r="AB73" s="879"/>
      <c r="AC73" s="879"/>
      <c r="AD73" s="879"/>
      <c r="AE73" s="879"/>
      <c r="AF73" s="879"/>
      <c r="AG73" s="879"/>
      <c r="AH73" s="879"/>
      <c r="AI73" s="879"/>
      <c r="AJ73" s="879"/>
      <c r="AK73" s="879"/>
      <c r="AL73" s="879"/>
      <c r="AM73" s="879"/>
      <c r="AN73" s="879"/>
      <c r="AO73" s="879"/>
      <c r="AP73" s="879"/>
      <c r="AQ73" s="879"/>
      <c r="AR73" s="879"/>
      <c r="AS73" s="879"/>
      <c r="AT73" s="879"/>
      <c r="AU73" s="879"/>
      <c r="AV73" s="879"/>
      <c r="AW73" s="879"/>
      <c r="AX73" s="879"/>
      <c r="AY73" s="879"/>
      <c r="AZ73" s="930"/>
      <c r="BA73" s="930"/>
      <c r="BB73" s="930"/>
      <c r="BC73" s="930"/>
      <c r="BD73" s="931"/>
      <c r="BE73" s="267"/>
      <c r="BF73" s="267"/>
      <c r="BG73" s="267"/>
      <c r="BH73" s="267"/>
      <c r="BI73" s="267"/>
      <c r="BJ73" s="267"/>
      <c r="BK73" s="267"/>
      <c r="BL73" s="267"/>
      <c r="BM73" s="267"/>
      <c r="BN73" s="267"/>
      <c r="BO73" s="267"/>
      <c r="BP73" s="267"/>
      <c r="BQ73" s="264">
        <v>67</v>
      </c>
      <c r="BR73" s="269"/>
      <c r="BS73" s="911"/>
      <c r="BT73" s="912"/>
      <c r="BU73" s="912"/>
      <c r="BV73" s="912"/>
      <c r="BW73" s="912"/>
      <c r="BX73" s="912"/>
      <c r="BY73" s="912"/>
      <c r="BZ73" s="912"/>
      <c r="CA73" s="912"/>
      <c r="CB73" s="912"/>
      <c r="CC73" s="912"/>
      <c r="CD73" s="912"/>
      <c r="CE73" s="912"/>
      <c r="CF73" s="912"/>
      <c r="CG73" s="913"/>
      <c r="CH73" s="908"/>
      <c r="CI73" s="909"/>
      <c r="CJ73" s="909"/>
      <c r="CK73" s="909"/>
      <c r="CL73" s="910"/>
      <c r="CM73" s="908"/>
      <c r="CN73" s="909"/>
      <c r="CO73" s="909"/>
      <c r="CP73" s="909"/>
      <c r="CQ73" s="910"/>
      <c r="CR73" s="908"/>
      <c r="CS73" s="909"/>
      <c r="CT73" s="909"/>
      <c r="CU73" s="909"/>
      <c r="CV73" s="910"/>
      <c r="CW73" s="908"/>
      <c r="CX73" s="909"/>
      <c r="CY73" s="909"/>
      <c r="CZ73" s="909"/>
      <c r="DA73" s="910"/>
      <c r="DB73" s="908"/>
      <c r="DC73" s="909"/>
      <c r="DD73" s="909"/>
      <c r="DE73" s="909"/>
      <c r="DF73" s="910"/>
      <c r="DG73" s="908"/>
      <c r="DH73" s="909"/>
      <c r="DI73" s="909"/>
      <c r="DJ73" s="909"/>
      <c r="DK73" s="910"/>
      <c r="DL73" s="908"/>
      <c r="DM73" s="909"/>
      <c r="DN73" s="909"/>
      <c r="DO73" s="909"/>
      <c r="DP73" s="910"/>
      <c r="DQ73" s="908"/>
      <c r="DR73" s="909"/>
      <c r="DS73" s="909"/>
      <c r="DT73" s="909"/>
      <c r="DU73" s="910"/>
      <c r="DV73" s="905"/>
      <c r="DW73" s="906"/>
      <c r="DX73" s="906"/>
      <c r="DY73" s="906"/>
      <c r="DZ73" s="907"/>
      <c r="EA73" s="248"/>
    </row>
    <row r="74" spans="1:131" s="249" customFormat="1" ht="26.25" customHeight="1" x14ac:dyDescent="0.15">
      <c r="A74" s="263">
        <v>7</v>
      </c>
      <c r="B74" s="924"/>
      <c r="C74" s="925"/>
      <c r="D74" s="925"/>
      <c r="E74" s="925"/>
      <c r="F74" s="925"/>
      <c r="G74" s="925"/>
      <c r="H74" s="925"/>
      <c r="I74" s="925"/>
      <c r="J74" s="925"/>
      <c r="K74" s="925"/>
      <c r="L74" s="925"/>
      <c r="M74" s="925"/>
      <c r="N74" s="925"/>
      <c r="O74" s="925"/>
      <c r="P74" s="926"/>
      <c r="Q74" s="927"/>
      <c r="R74" s="879"/>
      <c r="S74" s="879"/>
      <c r="T74" s="879"/>
      <c r="U74" s="879"/>
      <c r="V74" s="879"/>
      <c r="W74" s="879"/>
      <c r="X74" s="879"/>
      <c r="Y74" s="879"/>
      <c r="Z74" s="879"/>
      <c r="AA74" s="879"/>
      <c r="AB74" s="879"/>
      <c r="AC74" s="879"/>
      <c r="AD74" s="879"/>
      <c r="AE74" s="879"/>
      <c r="AF74" s="879"/>
      <c r="AG74" s="879"/>
      <c r="AH74" s="879"/>
      <c r="AI74" s="879"/>
      <c r="AJ74" s="879"/>
      <c r="AK74" s="879"/>
      <c r="AL74" s="879"/>
      <c r="AM74" s="879"/>
      <c r="AN74" s="879"/>
      <c r="AO74" s="879"/>
      <c r="AP74" s="879"/>
      <c r="AQ74" s="879"/>
      <c r="AR74" s="879"/>
      <c r="AS74" s="879"/>
      <c r="AT74" s="879"/>
      <c r="AU74" s="879"/>
      <c r="AV74" s="879"/>
      <c r="AW74" s="879"/>
      <c r="AX74" s="879"/>
      <c r="AY74" s="879"/>
      <c r="AZ74" s="930"/>
      <c r="BA74" s="930"/>
      <c r="BB74" s="930"/>
      <c r="BC74" s="930"/>
      <c r="BD74" s="931"/>
      <c r="BE74" s="267"/>
      <c r="BF74" s="267"/>
      <c r="BG74" s="267"/>
      <c r="BH74" s="267"/>
      <c r="BI74" s="267"/>
      <c r="BJ74" s="267"/>
      <c r="BK74" s="267"/>
      <c r="BL74" s="267"/>
      <c r="BM74" s="267"/>
      <c r="BN74" s="267"/>
      <c r="BO74" s="267"/>
      <c r="BP74" s="267"/>
      <c r="BQ74" s="264">
        <v>68</v>
      </c>
      <c r="BR74" s="269"/>
      <c r="BS74" s="911"/>
      <c r="BT74" s="912"/>
      <c r="BU74" s="912"/>
      <c r="BV74" s="912"/>
      <c r="BW74" s="912"/>
      <c r="BX74" s="912"/>
      <c r="BY74" s="912"/>
      <c r="BZ74" s="912"/>
      <c r="CA74" s="912"/>
      <c r="CB74" s="912"/>
      <c r="CC74" s="912"/>
      <c r="CD74" s="912"/>
      <c r="CE74" s="912"/>
      <c r="CF74" s="912"/>
      <c r="CG74" s="913"/>
      <c r="CH74" s="908"/>
      <c r="CI74" s="909"/>
      <c r="CJ74" s="909"/>
      <c r="CK74" s="909"/>
      <c r="CL74" s="910"/>
      <c r="CM74" s="908"/>
      <c r="CN74" s="909"/>
      <c r="CO74" s="909"/>
      <c r="CP74" s="909"/>
      <c r="CQ74" s="910"/>
      <c r="CR74" s="908"/>
      <c r="CS74" s="909"/>
      <c r="CT74" s="909"/>
      <c r="CU74" s="909"/>
      <c r="CV74" s="910"/>
      <c r="CW74" s="908"/>
      <c r="CX74" s="909"/>
      <c r="CY74" s="909"/>
      <c r="CZ74" s="909"/>
      <c r="DA74" s="910"/>
      <c r="DB74" s="908"/>
      <c r="DC74" s="909"/>
      <c r="DD74" s="909"/>
      <c r="DE74" s="909"/>
      <c r="DF74" s="910"/>
      <c r="DG74" s="908"/>
      <c r="DH74" s="909"/>
      <c r="DI74" s="909"/>
      <c r="DJ74" s="909"/>
      <c r="DK74" s="910"/>
      <c r="DL74" s="908"/>
      <c r="DM74" s="909"/>
      <c r="DN74" s="909"/>
      <c r="DO74" s="909"/>
      <c r="DP74" s="910"/>
      <c r="DQ74" s="908"/>
      <c r="DR74" s="909"/>
      <c r="DS74" s="909"/>
      <c r="DT74" s="909"/>
      <c r="DU74" s="910"/>
      <c r="DV74" s="905"/>
      <c r="DW74" s="906"/>
      <c r="DX74" s="906"/>
      <c r="DY74" s="906"/>
      <c r="DZ74" s="907"/>
      <c r="EA74" s="248"/>
    </row>
    <row r="75" spans="1:131" s="249" customFormat="1" ht="26.25" customHeight="1" x14ac:dyDescent="0.15">
      <c r="A75" s="263">
        <v>8</v>
      </c>
      <c r="B75" s="924"/>
      <c r="C75" s="925"/>
      <c r="D75" s="925"/>
      <c r="E75" s="925"/>
      <c r="F75" s="925"/>
      <c r="G75" s="925"/>
      <c r="H75" s="925"/>
      <c r="I75" s="925"/>
      <c r="J75" s="925"/>
      <c r="K75" s="925"/>
      <c r="L75" s="925"/>
      <c r="M75" s="925"/>
      <c r="N75" s="925"/>
      <c r="O75" s="925"/>
      <c r="P75" s="926"/>
      <c r="Q75" s="932"/>
      <c r="R75" s="929"/>
      <c r="S75" s="929"/>
      <c r="T75" s="929"/>
      <c r="U75" s="878"/>
      <c r="V75" s="928"/>
      <c r="W75" s="929"/>
      <c r="X75" s="929"/>
      <c r="Y75" s="929"/>
      <c r="Z75" s="878"/>
      <c r="AA75" s="928"/>
      <c r="AB75" s="929"/>
      <c r="AC75" s="929"/>
      <c r="AD75" s="929"/>
      <c r="AE75" s="878"/>
      <c r="AF75" s="928"/>
      <c r="AG75" s="929"/>
      <c r="AH75" s="929"/>
      <c r="AI75" s="929"/>
      <c r="AJ75" s="878"/>
      <c r="AK75" s="928"/>
      <c r="AL75" s="929"/>
      <c r="AM75" s="929"/>
      <c r="AN75" s="929"/>
      <c r="AO75" s="878"/>
      <c r="AP75" s="928"/>
      <c r="AQ75" s="929"/>
      <c r="AR75" s="929"/>
      <c r="AS75" s="929"/>
      <c r="AT75" s="878"/>
      <c r="AU75" s="928"/>
      <c r="AV75" s="929"/>
      <c r="AW75" s="929"/>
      <c r="AX75" s="929"/>
      <c r="AY75" s="878"/>
      <c r="AZ75" s="930"/>
      <c r="BA75" s="930"/>
      <c r="BB75" s="930"/>
      <c r="BC75" s="930"/>
      <c r="BD75" s="931"/>
      <c r="BE75" s="267"/>
      <c r="BF75" s="267"/>
      <c r="BG75" s="267"/>
      <c r="BH75" s="267"/>
      <c r="BI75" s="267"/>
      <c r="BJ75" s="267"/>
      <c r="BK75" s="267"/>
      <c r="BL75" s="267"/>
      <c r="BM75" s="267"/>
      <c r="BN75" s="267"/>
      <c r="BO75" s="267"/>
      <c r="BP75" s="267"/>
      <c r="BQ75" s="264">
        <v>69</v>
      </c>
      <c r="BR75" s="269"/>
      <c r="BS75" s="911"/>
      <c r="BT75" s="912"/>
      <c r="BU75" s="912"/>
      <c r="BV75" s="912"/>
      <c r="BW75" s="912"/>
      <c r="BX75" s="912"/>
      <c r="BY75" s="912"/>
      <c r="BZ75" s="912"/>
      <c r="CA75" s="912"/>
      <c r="CB75" s="912"/>
      <c r="CC75" s="912"/>
      <c r="CD75" s="912"/>
      <c r="CE75" s="912"/>
      <c r="CF75" s="912"/>
      <c r="CG75" s="913"/>
      <c r="CH75" s="908"/>
      <c r="CI75" s="909"/>
      <c r="CJ75" s="909"/>
      <c r="CK75" s="909"/>
      <c r="CL75" s="910"/>
      <c r="CM75" s="908"/>
      <c r="CN75" s="909"/>
      <c r="CO75" s="909"/>
      <c r="CP75" s="909"/>
      <c r="CQ75" s="910"/>
      <c r="CR75" s="908"/>
      <c r="CS75" s="909"/>
      <c r="CT75" s="909"/>
      <c r="CU75" s="909"/>
      <c r="CV75" s="910"/>
      <c r="CW75" s="908"/>
      <c r="CX75" s="909"/>
      <c r="CY75" s="909"/>
      <c r="CZ75" s="909"/>
      <c r="DA75" s="910"/>
      <c r="DB75" s="908"/>
      <c r="DC75" s="909"/>
      <c r="DD75" s="909"/>
      <c r="DE75" s="909"/>
      <c r="DF75" s="910"/>
      <c r="DG75" s="908"/>
      <c r="DH75" s="909"/>
      <c r="DI75" s="909"/>
      <c r="DJ75" s="909"/>
      <c r="DK75" s="910"/>
      <c r="DL75" s="908"/>
      <c r="DM75" s="909"/>
      <c r="DN75" s="909"/>
      <c r="DO75" s="909"/>
      <c r="DP75" s="910"/>
      <c r="DQ75" s="908"/>
      <c r="DR75" s="909"/>
      <c r="DS75" s="909"/>
      <c r="DT75" s="909"/>
      <c r="DU75" s="910"/>
      <c r="DV75" s="905"/>
      <c r="DW75" s="906"/>
      <c r="DX75" s="906"/>
      <c r="DY75" s="906"/>
      <c r="DZ75" s="907"/>
      <c r="EA75" s="248"/>
    </row>
    <row r="76" spans="1:131" s="249" customFormat="1" ht="26.25" customHeight="1" x14ac:dyDescent="0.15">
      <c r="A76" s="263">
        <v>9</v>
      </c>
      <c r="B76" s="924"/>
      <c r="C76" s="925"/>
      <c r="D76" s="925"/>
      <c r="E76" s="925"/>
      <c r="F76" s="925"/>
      <c r="G76" s="925"/>
      <c r="H76" s="925"/>
      <c r="I76" s="925"/>
      <c r="J76" s="925"/>
      <c r="K76" s="925"/>
      <c r="L76" s="925"/>
      <c r="M76" s="925"/>
      <c r="N76" s="925"/>
      <c r="O76" s="925"/>
      <c r="P76" s="926"/>
      <c r="Q76" s="932"/>
      <c r="R76" s="929"/>
      <c r="S76" s="929"/>
      <c r="T76" s="929"/>
      <c r="U76" s="878"/>
      <c r="V76" s="928"/>
      <c r="W76" s="929"/>
      <c r="X76" s="929"/>
      <c r="Y76" s="929"/>
      <c r="Z76" s="878"/>
      <c r="AA76" s="928"/>
      <c r="AB76" s="929"/>
      <c r="AC76" s="929"/>
      <c r="AD76" s="929"/>
      <c r="AE76" s="878"/>
      <c r="AF76" s="928"/>
      <c r="AG76" s="929"/>
      <c r="AH76" s="929"/>
      <c r="AI76" s="929"/>
      <c r="AJ76" s="878"/>
      <c r="AK76" s="928"/>
      <c r="AL76" s="929"/>
      <c r="AM76" s="929"/>
      <c r="AN76" s="929"/>
      <c r="AO76" s="878"/>
      <c r="AP76" s="928"/>
      <c r="AQ76" s="929"/>
      <c r="AR76" s="929"/>
      <c r="AS76" s="929"/>
      <c r="AT76" s="878"/>
      <c r="AU76" s="928"/>
      <c r="AV76" s="929"/>
      <c r="AW76" s="929"/>
      <c r="AX76" s="929"/>
      <c r="AY76" s="878"/>
      <c r="AZ76" s="930"/>
      <c r="BA76" s="930"/>
      <c r="BB76" s="930"/>
      <c r="BC76" s="930"/>
      <c r="BD76" s="931"/>
      <c r="BE76" s="267"/>
      <c r="BF76" s="267"/>
      <c r="BG76" s="267"/>
      <c r="BH76" s="267"/>
      <c r="BI76" s="267"/>
      <c r="BJ76" s="267"/>
      <c r="BK76" s="267"/>
      <c r="BL76" s="267"/>
      <c r="BM76" s="267"/>
      <c r="BN76" s="267"/>
      <c r="BO76" s="267"/>
      <c r="BP76" s="267"/>
      <c r="BQ76" s="264">
        <v>70</v>
      </c>
      <c r="BR76" s="269"/>
      <c r="BS76" s="911"/>
      <c r="BT76" s="912"/>
      <c r="BU76" s="912"/>
      <c r="BV76" s="912"/>
      <c r="BW76" s="912"/>
      <c r="BX76" s="912"/>
      <c r="BY76" s="912"/>
      <c r="BZ76" s="912"/>
      <c r="CA76" s="912"/>
      <c r="CB76" s="912"/>
      <c r="CC76" s="912"/>
      <c r="CD76" s="912"/>
      <c r="CE76" s="912"/>
      <c r="CF76" s="912"/>
      <c r="CG76" s="913"/>
      <c r="CH76" s="908"/>
      <c r="CI76" s="909"/>
      <c r="CJ76" s="909"/>
      <c r="CK76" s="909"/>
      <c r="CL76" s="910"/>
      <c r="CM76" s="908"/>
      <c r="CN76" s="909"/>
      <c r="CO76" s="909"/>
      <c r="CP76" s="909"/>
      <c r="CQ76" s="910"/>
      <c r="CR76" s="908"/>
      <c r="CS76" s="909"/>
      <c r="CT76" s="909"/>
      <c r="CU76" s="909"/>
      <c r="CV76" s="910"/>
      <c r="CW76" s="908"/>
      <c r="CX76" s="909"/>
      <c r="CY76" s="909"/>
      <c r="CZ76" s="909"/>
      <c r="DA76" s="910"/>
      <c r="DB76" s="908"/>
      <c r="DC76" s="909"/>
      <c r="DD76" s="909"/>
      <c r="DE76" s="909"/>
      <c r="DF76" s="910"/>
      <c r="DG76" s="908"/>
      <c r="DH76" s="909"/>
      <c r="DI76" s="909"/>
      <c r="DJ76" s="909"/>
      <c r="DK76" s="910"/>
      <c r="DL76" s="908"/>
      <c r="DM76" s="909"/>
      <c r="DN76" s="909"/>
      <c r="DO76" s="909"/>
      <c r="DP76" s="910"/>
      <c r="DQ76" s="908"/>
      <c r="DR76" s="909"/>
      <c r="DS76" s="909"/>
      <c r="DT76" s="909"/>
      <c r="DU76" s="910"/>
      <c r="DV76" s="905"/>
      <c r="DW76" s="906"/>
      <c r="DX76" s="906"/>
      <c r="DY76" s="906"/>
      <c r="DZ76" s="907"/>
      <c r="EA76" s="248"/>
    </row>
    <row r="77" spans="1:131" s="249" customFormat="1" ht="26.25" customHeight="1" x14ac:dyDescent="0.15">
      <c r="A77" s="263">
        <v>10</v>
      </c>
      <c r="B77" s="924"/>
      <c r="C77" s="925"/>
      <c r="D77" s="925"/>
      <c r="E77" s="925"/>
      <c r="F77" s="925"/>
      <c r="G77" s="925"/>
      <c r="H77" s="925"/>
      <c r="I77" s="925"/>
      <c r="J77" s="925"/>
      <c r="K77" s="925"/>
      <c r="L77" s="925"/>
      <c r="M77" s="925"/>
      <c r="N77" s="925"/>
      <c r="O77" s="925"/>
      <c r="P77" s="926"/>
      <c r="Q77" s="932"/>
      <c r="R77" s="929"/>
      <c r="S77" s="929"/>
      <c r="T77" s="929"/>
      <c r="U77" s="878"/>
      <c r="V77" s="928"/>
      <c r="W77" s="929"/>
      <c r="X77" s="929"/>
      <c r="Y77" s="929"/>
      <c r="Z77" s="878"/>
      <c r="AA77" s="928"/>
      <c r="AB77" s="929"/>
      <c r="AC77" s="929"/>
      <c r="AD77" s="929"/>
      <c r="AE77" s="878"/>
      <c r="AF77" s="928"/>
      <c r="AG77" s="929"/>
      <c r="AH77" s="929"/>
      <c r="AI77" s="929"/>
      <c r="AJ77" s="878"/>
      <c r="AK77" s="928"/>
      <c r="AL77" s="929"/>
      <c r="AM77" s="929"/>
      <c r="AN77" s="929"/>
      <c r="AO77" s="878"/>
      <c r="AP77" s="928"/>
      <c r="AQ77" s="929"/>
      <c r="AR77" s="929"/>
      <c r="AS77" s="929"/>
      <c r="AT77" s="878"/>
      <c r="AU77" s="928"/>
      <c r="AV77" s="929"/>
      <c r="AW77" s="929"/>
      <c r="AX77" s="929"/>
      <c r="AY77" s="878"/>
      <c r="AZ77" s="930"/>
      <c r="BA77" s="930"/>
      <c r="BB77" s="930"/>
      <c r="BC77" s="930"/>
      <c r="BD77" s="931"/>
      <c r="BE77" s="267"/>
      <c r="BF77" s="267"/>
      <c r="BG77" s="267"/>
      <c r="BH77" s="267"/>
      <c r="BI77" s="267"/>
      <c r="BJ77" s="267"/>
      <c r="BK77" s="267"/>
      <c r="BL77" s="267"/>
      <c r="BM77" s="267"/>
      <c r="BN77" s="267"/>
      <c r="BO77" s="267"/>
      <c r="BP77" s="267"/>
      <c r="BQ77" s="264">
        <v>71</v>
      </c>
      <c r="BR77" s="269"/>
      <c r="BS77" s="911"/>
      <c r="BT77" s="912"/>
      <c r="BU77" s="912"/>
      <c r="BV77" s="912"/>
      <c r="BW77" s="912"/>
      <c r="BX77" s="912"/>
      <c r="BY77" s="912"/>
      <c r="BZ77" s="912"/>
      <c r="CA77" s="912"/>
      <c r="CB77" s="912"/>
      <c r="CC77" s="912"/>
      <c r="CD77" s="912"/>
      <c r="CE77" s="912"/>
      <c r="CF77" s="912"/>
      <c r="CG77" s="913"/>
      <c r="CH77" s="908"/>
      <c r="CI77" s="909"/>
      <c r="CJ77" s="909"/>
      <c r="CK77" s="909"/>
      <c r="CL77" s="910"/>
      <c r="CM77" s="908"/>
      <c r="CN77" s="909"/>
      <c r="CO77" s="909"/>
      <c r="CP77" s="909"/>
      <c r="CQ77" s="910"/>
      <c r="CR77" s="908"/>
      <c r="CS77" s="909"/>
      <c r="CT77" s="909"/>
      <c r="CU77" s="909"/>
      <c r="CV77" s="910"/>
      <c r="CW77" s="908"/>
      <c r="CX77" s="909"/>
      <c r="CY77" s="909"/>
      <c r="CZ77" s="909"/>
      <c r="DA77" s="910"/>
      <c r="DB77" s="908"/>
      <c r="DC77" s="909"/>
      <c r="DD77" s="909"/>
      <c r="DE77" s="909"/>
      <c r="DF77" s="910"/>
      <c r="DG77" s="908"/>
      <c r="DH77" s="909"/>
      <c r="DI77" s="909"/>
      <c r="DJ77" s="909"/>
      <c r="DK77" s="910"/>
      <c r="DL77" s="908"/>
      <c r="DM77" s="909"/>
      <c r="DN77" s="909"/>
      <c r="DO77" s="909"/>
      <c r="DP77" s="910"/>
      <c r="DQ77" s="908"/>
      <c r="DR77" s="909"/>
      <c r="DS77" s="909"/>
      <c r="DT77" s="909"/>
      <c r="DU77" s="910"/>
      <c r="DV77" s="905"/>
      <c r="DW77" s="906"/>
      <c r="DX77" s="906"/>
      <c r="DY77" s="906"/>
      <c r="DZ77" s="907"/>
      <c r="EA77" s="248"/>
    </row>
    <row r="78" spans="1:131" s="249" customFormat="1" ht="26.25" customHeight="1" x14ac:dyDescent="0.15">
      <c r="A78" s="263">
        <v>11</v>
      </c>
      <c r="B78" s="924"/>
      <c r="C78" s="925"/>
      <c r="D78" s="925"/>
      <c r="E78" s="925"/>
      <c r="F78" s="925"/>
      <c r="G78" s="925"/>
      <c r="H78" s="925"/>
      <c r="I78" s="925"/>
      <c r="J78" s="925"/>
      <c r="K78" s="925"/>
      <c r="L78" s="925"/>
      <c r="M78" s="925"/>
      <c r="N78" s="925"/>
      <c r="O78" s="925"/>
      <c r="P78" s="926"/>
      <c r="Q78" s="927"/>
      <c r="R78" s="879"/>
      <c r="S78" s="879"/>
      <c r="T78" s="879"/>
      <c r="U78" s="879"/>
      <c r="V78" s="879"/>
      <c r="W78" s="879"/>
      <c r="X78" s="879"/>
      <c r="Y78" s="879"/>
      <c r="Z78" s="879"/>
      <c r="AA78" s="879"/>
      <c r="AB78" s="879"/>
      <c r="AC78" s="879"/>
      <c r="AD78" s="879"/>
      <c r="AE78" s="879"/>
      <c r="AF78" s="879"/>
      <c r="AG78" s="879"/>
      <c r="AH78" s="879"/>
      <c r="AI78" s="879"/>
      <c r="AJ78" s="879"/>
      <c r="AK78" s="879"/>
      <c r="AL78" s="879"/>
      <c r="AM78" s="879"/>
      <c r="AN78" s="879"/>
      <c r="AO78" s="879"/>
      <c r="AP78" s="879"/>
      <c r="AQ78" s="879"/>
      <c r="AR78" s="879"/>
      <c r="AS78" s="879"/>
      <c r="AT78" s="879"/>
      <c r="AU78" s="879"/>
      <c r="AV78" s="879"/>
      <c r="AW78" s="879"/>
      <c r="AX78" s="879"/>
      <c r="AY78" s="879"/>
      <c r="AZ78" s="930"/>
      <c r="BA78" s="930"/>
      <c r="BB78" s="930"/>
      <c r="BC78" s="930"/>
      <c r="BD78" s="931"/>
      <c r="BE78" s="267"/>
      <c r="BF78" s="267"/>
      <c r="BG78" s="267"/>
      <c r="BH78" s="267"/>
      <c r="BI78" s="267"/>
      <c r="BJ78" s="270"/>
      <c r="BK78" s="270"/>
      <c r="BL78" s="270"/>
      <c r="BM78" s="270"/>
      <c r="BN78" s="270"/>
      <c r="BO78" s="267"/>
      <c r="BP78" s="267"/>
      <c r="BQ78" s="264">
        <v>72</v>
      </c>
      <c r="BR78" s="269"/>
      <c r="BS78" s="911"/>
      <c r="BT78" s="912"/>
      <c r="BU78" s="912"/>
      <c r="BV78" s="912"/>
      <c r="BW78" s="912"/>
      <c r="BX78" s="912"/>
      <c r="BY78" s="912"/>
      <c r="BZ78" s="912"/>
      <c r="CA78" s="912"/>
      <c r="CB78" s="912"/>
      <c r="CC78" s="912"/>
      <c r="CD78" s="912"/>
      <c r="CE78" s="912"/>
      <c r="CF78" s="912"/>
      <c r="CG78" s="913"/>
      <c r="CH78" s="908"/>
      <c r="CI78" s="909"/>
      <c r="CJ78" s="909"/>
      <c r="CK78" s="909"/>
      <c r="CL78" s="910"/>
      <c r="CM78" s="908"/>
      <c r="CN78" s="909"/>
      <c r="CO78" s="909"/>
      <c r="CP78" s="909"/>
      <c r="CQ78" s="910"/>
      <c r="CR78" s="908"/>
      <c r="CS78" s="909"/>
      <c r="CT78" s="909"/>
      <c r="CU78" s="909"/>
      <c r="CV78" s="910"/>
      <c r="CW78" s="908"/>
      <c r="CX78" s="909"/>
      <c r="CY78" s="909"/>
      <c r="CZ78" s="909"/>
      <c r="DA78" s="910"/>
      <c r="DB78" s="908"/>
      <c r="DC78" s="909"/>
      <c r="DD78" s="909"/>
      <c r="DE78" s="909"/>
      <c r="DF78" s="910"/>
      <c r="DG78" s="908"/>
      <c r="DH78" s="909"/>
      <c r="DI78" s="909"/>
      <c r="DJ78" s="909"/>
      <c r="DK78" s="910"/>
      <c r="DL78" s="908"/>
      <c r="DM78" s="909"/>
      <c r="DN78" s="909"/>
      <c r="DO78" s="909"/>
      <c r="DP78" s="910"/>
      <c r="DQ78" s="908"/>
      <c r="DR78" s="909"/>
      <c r="DS78" s="909"/>
      <c r="DT78" s="909"/>
      <c r="DU78" s="910"/>
      <c r="DV78" s="905"/>
      <c r="DW78" s="906"/>
      <c r="DX78" s="906"/>
      <c r="DY78" s="906"/>
      <c r="DZ78" s="907"/>
      <c r="EA78" s="248"/>
    </row>
    <row r="79" spans="1:131" s="249" customFormat="1" ht="26.25" customHeight="1" x14ac:dyDescent="0.15">
      <c r="A79" s="263">
        <v>12</v>
      </c>
      <c r="B79" s="924"/>
      <c r="C79" s="925"/>
      <c r="D79" s="925"/>
      <c r="E79" s="925"/>
      <c r="F79" s="925"/>
      <c r="G79" s="925"/>
      <c r="H79" s="925"/>
      <c r="I79" s="925"/>
      <c r="J79" s="925"/>
      <c r="K79" s="925"/>
      <c r="L79" s="925"/>
      <c r="M79" s="925"/>
      <c r="N79" s="925"/>
      <c r="O79" s="925"/>
      <c r="P79" s="926"/>
      <c r="Q79" s="927"/>
      <c r="R79" s="879"/>
      <c r="S79" s="879"/>
      <c r="T79" s="879"/>
      <c r="U79" s="879"/>
      <c r="V79" s="879"/>
      <c r="W79" s="879"/>
      <c r="X79" s="879"/>
      <c r="Y79" s="879"/>
      <c r="Z79" s="879"/>
      <c r="AA79" s="879"/>
      <c r="AB79" s="879"/>
      <c r="AC79" s="879"/>
      <c r="AD79" s="879"/>
      <c r="AE79" s="879"/>
      <c r="AF79" s="879"/>
      <c r="AG79" s="879"/>
      <c r="AH79" s="879"/>
      <c r="AI79" s="879"/>
      <c r="AJ79" s="879"/>
      <c r="AK79" s="879"/>
      <c r="AL79" s="879"/>
      <c r="AM79" s="879"/>
      <c r="AN79" s="879"/>
      <c r="AO79" s="879"/>
      <c r="AP79" s="879"/>
      <c r="AQ79" s="879"/>
      <c r="AR79" s="879"/>
      <c r="AS79" s="879"/>
      <c r="AT79" s="879"/>
      <c r="AU79" s="879"/>
      <c r="AV79" s="879"/>
      <c r="AW79" s="879"/>
      <c r="AX79" s="879"/>
      <c r="AY79" s="879"/>
      <c r="AZ79" s="930"/>
      <c r="BA79" s="930"/>
      <c r="BB79" s="930"/>
      <c r="BC79" s="930"/>
      <c r="BD79" s="931"/>
      <c r="BE79" s="267"/>
      <c r="BF79" s="267"/>
      <c r="BG79" s="267"/>
      <c r="BH79" s="267"/>
      <c r="BI79" s="267"/>
      <c r="BJ79" s="270"/>
      <c r="BK79" s="270"/>
      <c r="BL79" s="270"/>
      <c r="BM79" s="270"/>
      <c r="BN79" s="270"/>
      <c r="BO79" s="267"/>
      <c r="BP79" s="267"/>
      <c r="BQ79" s="264">
        <v>73</v>
      </c>
      <c r="BR79" s="269"/>
      <c r="BS79" s="911"/>
      <c r="BT79" s="912"/>
      <c r="BU79" s="912"/>
      <c r="BV79" s="912"/>
      <c r="BW79" s="912"/>
      <c r="BX79" s="912"/>
      <c r="BY79" s="912"/>
      <c r="BZ79" s="912"/>
      <c r="CA79" s="912"/>
      <c r="CB79" s="912"/>
      <c r="CC79" s="912"/>
      <c r="CD79" s="912"/>
      <c r="CE79" s="912"/>
      <c r="CF79" s="912"/>
      <c r="CG79" s="913"/>
      <c r="CH79" s="908"/>
      <c r="CI79" s="909"/>
      <c r="CJ79" s="909"/>
      <c r="CK79" s="909"/>
      <c r="CL79" s="910"/>
      <c r="CM79" s="908"/>
      <c r="CN79" s="909"/>
      <c r="CO79" s="909"/>
      <c r="CP79" s="909"/>
      <c r="CQ79" s="910"/>
      <c r="CR79" s="908"/>
      <c r="CS79" s="909"/>
      <c r="CT79" s="909"/>
      <c r="CU79" s="909"/>
      <c r="CV79" s="910"/>
      <c r="CW79" s="908"/>
      <c r="CX79" s="909"/>
      <c r="CY79" s="909"/>
      <c r="CZ79" s="909"/>
      <c r="DA79" s="910"/>
      <c r="DB79" s="908"/>
      <c r="DC79" s="909"/>
      <c r="DD79" s="909"/>
      <c r="DE79" s="909"/>
      <c r="DF79" s="910"/>
      <c r="DG79" s="908"/>
      <c r="DH79" s="909"/>
      <c r="DI79" s="909"/>
      <c r="DJ79" s="909"/>
      <c r="DK79" s="910"/>
      <c r="DL79" s="908"/>
      <c r="DM79" s="909"/>
      <c r="DN79" s="909"/>
      <c r="DO79" s="909"/>
      <c r="DP79" s="910"/>
      <c r="DQ79" s="908"/>
      <c r="DR79" s="909"/>
      <c r="DS79" s="909"/>
      <c r="DT79" s="909"/>
      <c r="DU79" s="910"/>
      <c r="DV79" s="905"/>
      <c r="DW79" s="906"/>
      <c r="DX79" s="906"/>
      <c r="DY79" s="906"/>
      <c r="DZ79" s="907"/>
      <c r="EA79" s="248"/>
    </row>
    <row r="80" spans="1:131" s="249" customFormat="1" ht="26.25" customHeight="1" x14ac:dyDescent="0.15">
      <c r="A80" s="263">
        <v>13</v>
      </c>
      <c r="B80" s="924"/>
      <c r="C80" s="925"/>
      <c r="D80" s="925"/>
      <c r="E80" s="925"/>
      <c r="F80" s="925"/>
      <c r="G80" s="925"/>
      <c r="H80" s="925"/>
      <c r="I80" s="925"/>
      <c r="J80" s="925"/>
      <c r="K80" s="925"/>
      <c r="L80" s="925"/>
      <c r="M80" s="925"/>
      <c r="N80" s="925"/>
      <c r="O80" s="925"/>
      <c r="P80" s="926"/>
      <c r="Q80" s="927"/>
      <c r="R80" s="879"/>
      <c r="S80" s="879"/>
      <c r="T80" s="879"/>
      <c r="U80" s="879"/>
      <c r="V80" s="879"/>
      <c r="W80" s="879"/>
      <c r="X80" s="879"/>
      <c r="Y80" s="879"/>
      <c r="Z80" s="879"/>
      <c r="AA80" s="879"/>
      <c r="AB80" s="879"/>
      <c r="AC80" s="879"/>
      <c r="AD80" s="879"/>
      <c r="AE80" s="879"/>
      <c r="AF80" s="879"/>
      <c r="AG80" s="879"/>
      <c r="AH80" s="879"/>
      <c r="AI80" s="879"/>
      <c r="AJ80" s="879"/>
      <c r="AK80" s="879"/>
      <c r="AL80" s="879"/>
      <c r="AM80" s="879"/>
      <c r="AN80" s="879"/>
      <c r="AO80" s="879"/>
      <c r="AP80" s="879"/>
      <c r="AQ80" s="879"/>
      <c r="AR80" s="879"/>
      <c r="AS80" s="879"/>
      <c r="AT80" s="879"/>
      <c r="AU80" s="879"/>
      <c r="AV80" s="879"/>
      <c r="AW80" s="879"/>
      <c r="AX80" s="879"/>
      <c r="AY80" s="879"/>
      <c r="AZ80" s="930"/>
      <c r="BA80" s="930"/>
      <c r="BB80" s="930"/>
      <c r="BC80" s="930"/>
      <c r="BD80" s="931"/>
      <c r="BE80" s="267"/>
      <c r="BF80" s="267"/>
      <c r="BG80" s="267"/>
      <c r="BH80" s="267"/>
      <c r="BI80" s="267"/>
      <c r="BJ80" s="267"/>
      <c r="BK80" s="267"/>
      <c r="BL80" s="267"/>
      <c r="BM80" s="267"/>
      <c r="BN80" s="267"/>
      <c r="BO80" s="267"/>
      <c r="BP80" s="267"/>
      <c r="BQ80" s="264">
        <v>74</v>
      </c>
      <c r="BR80" s="269"/>
      <c r="BS80" s="911"/>
      <c r="BT80" s="912"/>
      <c r="BU80" s="912"/>
      <c r="BV80" s="912"/>
      <c r="BW80" s="912"/>
      <c r="BX80" s="912"/>
      <c r="BY80" s="912"/>
      <c r="BZ80" s="912"/>
      <c r="CA80" s="912"/>
      <c r="CB80" s="912"/>
      <c r="CC80" s="912"/>
      <c r="CD80" s="912"/>
      <c r="CE80" s="912"/>
      <c r="CF80" s="912"/>
      <c r="CG80" s="913"/>
      <c r="CH80" s="908"/>
      <c r="CI80" s="909"/>
      <c r="CJ80" s="909"/>
      <c r="CK80" s="909"/>
      <c r="CL80" s="910"/>
      <c r="CM80" s="908"/>
      <c r="CN80" s="909"/>
      <c r="CO80" s="909"/>
      <c r="CP80" s="909"/>
      <c r="CQ80" s="910"/>
      <c r="CR80" s="908"/>
      <c r="CS80" s="909"/>
      <c r="CT80" s="909"/>
      <c r="CU80" s="909"/>
      <c r="CV80" s="910"/>
      <c r="CW80" s="908"/>
      <c r="CX80" s="909"/>
      <c r="CY80" s="909"/>
      <c r="CZ80" s="909"/>
      <c r="DA80" s="910"/>
      <c r="DB80" s="908"/>
      <c r="DC80" s="909"/>
      <c r="DD80" s="909"/>
      <c r="DE80" s="909"/>
      <c r="DF80" s="910"/>
      <c r="DG80" s="908"/>
      <c r="DH80" s="909"/>
      <c r="DI80" s="909"/>
      <c r="DJ80" s="909"/>
      <c r="DK80" s="910"/>
      <c r="DL80" s="908"/>
      <c r="DM80" s="909"/>
      <c r="DN80" s="909"/>
      <c r="DO80" s="909"/>
      <c r="DP80" s="910"/>
      <c r="DQ80" s="908"/>
      <c r="DR80" s="909"/>
      <c r="DS80" s="909"/>
      <c r="DT80" s="909"/>
      <c r="DU80" s="910"/>
      <c r="DV80" s="905"/>
      <c r="DW80" s="906"/>
      <c r="DX80" s="906"/>
      <c r="DY80" s="906"/>
      <c r="DZ80" s="907"/>
      <c r="EA80" s="248"/>
    </row>
    <row r="81" spans="1:131" s="249" customFormat="1" ht="26.25" customHeight="1" x14ac:dyDescent="0.15">
      <c r="A81" s="263">
        <v>14</v>
      </c>
      <c r="B81" s="924"/>
      <c r="C81" s="925"/>
      <c r="D81" s="925"/>
      <c r="E81" s="925"/>
      <c r="F81" s="925"/>
      <c r="G81" s="925"/>
      <c r="H81" s="925"/>
      <c r="I81" s="925"/>
      <c r="J81" s="925"/>
      <c r="K81" s="925"/>
      <c r="L81" s="925"/>
      <c r="M81" s="925"/>
      <c r="N81" s="925"/>
      <c r="O81" s="925"/>
      <c r="P81" s="926"/>
      <c r="Q81" s="927"/>
      <c r="R81" s="879"/>
      <c r="S81" s="879"/>
      <c r="T81" s="879"/>
      <c r="U81" s="879"/>
      <c r="V81" s="879"/>
      <c r="W81" s="879"/>
      <c r="X81" s="879"/>
      <c r="Y81" s="879"/>
      <c r="Z81" s="879"/>
      <c r="AA81" s="879"/>
      <c r="AB81" s="879"/>
      <c r="AC81" s="879"/>
      <c r="AD81" s="879"/>
      <c r="AE81" s="879"/>
      <c r="AF81" s="879"/>
      <c r="AG81" s="879"/>
      <c r="AH81" s="879"/>
      <c r="AI81" s="879"/>
      <c r="AJ81" s="879"/>
      <c r="AK81" s="879"/>
      <c r="AL81" s="879"/>
      <c r="AM81" s="879"/>
      <c r="AN81" s="879"/>
      <c r="AO81" s="879"/>
      <c r="AP81" s="879"/>
      <c r="AQ81" s="879"/>
      <c r="AR81" s="879"/>
      <c r="AS81" s="879"/>
      <c r="AT81" s="879"/>
      <c r="AU81" s="879"/>
      <c r="AV81" s="879"/>
      <c r="AW81" s="879"/>
      <c r="AX81" s="879"/>
      <c r="AY81" s="879"/>
      <c r="AZ81" s="930"/>
      <c r="BA81" s="930"/>
      <c r="BB81" s="930"/>
      <c r="BC81" s="930"/>
      <c r="BD81" s="931"/>
      <c r="BE81" s="267"/>
      <c r="BF81" s="267"/>
      <c r="BG81" s="267"/>
      <c r="BH81" s="267"/>
      <c r="BI81" s="267"/>
      <c r="BJ81" s="267"/>
      <c r="BK81" s="267"/>
      <c r="BL81" s="267"/>
      <c r="BM81" s="267"/>
      <c r="BN81" s="267"/>
      <c r="BO81" s="267"/>
      <c r="BP81" s="267"/>
      <c r="BQ81" s="264">
        <v>75</v>
      </c>
      <c r="BR81" s="269"/>
      <c r="BS81" s="911"/>
      <c r="BT81" s="912"/>
      <c r="BU81" s="912"/>
      <c r="BV81" s="912"/>
      <c r="BW81" s="912"/>
      <c r="BX81" s="912"/>
      <c r="BY81" s="912"/>
      <c r="BZ81" s="912"/>
      <c r="CA81" s="912"/>
      <c r="CB81" s="912"/>
      <c r="CC81" s="912"/>
      <c r="CD81" s="912"/>
      <c r="CE81" s="912"/>
      <c r="CF81" s="912"/>
      <c r="CG81" s="913"/>
      <c r="CH81" s="908"/>
      <c r="CI81" s="909"/>
      <c r="CJ81" s="909"/>
      <c r="CK81" s="909"/>
      <c r="CL81" s="910"/>
      <c r="CM81" s="908"/>
      <c r="CN81" s="909"/>
      <c r="CO81" s="909"/>
      <c r="CP81" s="909"/>
      <c r="CQ81" s="910"/>
      <c r="CR81" s="908"/>
      <c r="CS81" s="909"/>
      <c r="CT81" s="909"/>
      <c r="CU81" s="909"/>
      <c r="CV81" s="910"/>
      <c r="CW81" s="908"/>
      <c r="CX81" s="909"/>
      <c r="CY81" s="909"/>
      <c r="CZ81" s="909"/>
      <c r="DA81" s="910"/>
      <c r="DB81" s="908"/>
      <c r="DC81" s="909"/>
      <c r="DD81" s="909"/>
      <c r="DE81" s="909"/>
      <c r="DF81" s="910"/>
      <c r="DG81" s="908"/>
      <c r="DH81" s="909"/>
      <c r="DI81" s="909"/>
      <c r="DJ81" s="909"/>
      <c r="DK81" s="910"/>
      <c r="DL81" s="908"/>
      <c r="DM81" s="909"/>
      <c r="DN81" s="909"/>
      <c r="DO81" s="909"/>
      <c r="DP81" s="910"/>
      <c r="DQ81" s="908"/>
      <c r="DR81" s="909"/>
      <c r="DS81" s="909"/>
      <c r="DT81" s="909"/>
      <c r="DU81" s="910"/>
      <c r="DV81" s="905"/>
      <c r="DW81" s="906"/>
      <c r="DX81" s="906"/>
      <c r="DY81" s="906"/>
      <c r="DZ81" s="907"/>
      <c r="EA81" s="248"/>
    </row>
    <row r="82" spans="1:131" s="249" customFormat="1" ht="26.25" customHeight="1" x14ac:dyDescent="0.15">
      <c r="A82" s="263">
        <v>15</v>
      </c>
      <c r="B82" s="924"/>
      <c r="C82" s="925"/>
      <c r="D82" s="925"/>
      <c r="E82" s="925"/>
      <c r="F82" s="925"/>
      <c r="G82" s="925"/>
      <c r="H82" s="925"/>
      <c r="I82" s="925"/>
      <c r="J82" s="925"/>
      <c r="K82" s="925"/>
      <c r="L82" s="925"/>
      <c r="M82" s="925"/>
      <c r="N82" s="925"/>
      <c r="O82" s="925"/>
      <c r="P82" s="926"/>
      <c r="Q82" s="927"/>
      <c r="R82" s="879"/>
      <c r="S82" s="879"/>
      <c r="T82" s="879"/>
      <c r="U82" s="879"/>
      <c r="V82" s="879"/>
      <c r="W82" s="879"/>
      <c r="X82" s="879"/>
      <c r="Y82" s="879"/>
      <c r="Z82" s="879"/>
      <c r="AA82" s="879"/>
      <c r="AB82" s="879"/>
      <c r="AC82" s="879"/>
      <c r="AD82" s="879"/>
      <c r="AE82" s="879"/>
      <c r="AF82" s="879"/>
      <c r="AG82" s="879"/>
      <c r="AH82" s="879"/>
      <c r="AI82" s="879"/>
      <c r="AJ82" s="879"/>
      <c r="AK82" s="879"/>
      <c r="AL82" s="879"/>
      <c r="AM82" s="879"/>
      <c r="AN82" s="879"/>
      <c r="AO82" s="879"/>
      <c r="AP82" s="879"/>
      <c r="AQ82" s="879"/>
      <c r="AR82" s="879"/>
      <c r="AS82" s="879"/>
      <c r="AT82" s="879"/>
      <c r="AU82" s="879"/>
      <c r="AV82" s="879"/>
      <c r="AW82" s="879"/>
      <c r="AX82" s="879"/>
      <c r="AY82" s="879"/>
      <c r="AZ82" s="930"/>
      <c r="BA82" s="930"/>
      <c r="BB82" s="930"/>
      <c r="BC82" s="930"/>
      <c r="BD82" s="931"/>
      <c r="BE82" s="267"/>
      <c r="BF82" s="267"/>
      <c r="BG82" s="267"/>
      <c r="BH82" s="267"/>
      <c r="BI82" s="267"/>
      <c r="BJ82" s="267"/>
      <c r="BK82" s="267"/>
      <c r="BL82" s="267"/>
      <c r="BM82" s="267"/>
      <c r="BN82" s="267"/>
      <c r="BO82" s="267"/>
      <c r="BP82" s="267"/>
      <c r="BQ82" s="264">
        <v>76</v>
      </c>
      <c r="BR82" s="269"/>
      <c r="BS82" s="911"/>
      <c r="BT82" s="912"/>
      <c r="BU82" s="912"/>
      <c r="BV82" s="912"/>
      <c r="BW82" s="912"/>
      <c r="BX82" s="912"/>
      <c r="BY82" s="912"/>
      <c r="BZ82" s="912"/>
      <c r="CA82" s="912"/>
      <c r="CB82" s="912"/>
      <c r="CC82" s="912"/>
      <c r="CD82" s="912"/>
      <c r="CE82" s="912"/>
      <c r="CF82" s="912"/>
      <c r="CG82" s="913"/>
      <c r="CH82" s="908"/>
      <c r="CI82" s="909"/>
      <c r="CJ82" s="909"/>
      <c r="CK82" s="909"/>
      <c r="CL82" s="910"/>
      <c r="CM82" s="908"/>
      <c r="CN82" s="909"/>
      <c r="CO82" s="909"/>
      <c r="CP82" s="909"/>
      <c r="CQ82" s="910"/>
      <c r="CR82" s="908"/>
      <c r="CS82" s="909"/>
      <c r="CT82" s="909"/>
      <c r="CU82" s="909"/>
      <c r="CV82" s="910"/>
      <c r="CW82" s="908"/>
      <c r="CX82" s="909"/>
      <c r="CY82" s="909"/>
      <c r="CZ82" s="909"/>
      <c r="DA82" s="910"/>
      <c r="DB82" s="908"/>
      <c r="DC82" s="909"/>
      <c r="DD82" s="909"/>
      <c r="DE82" s="909"/>
      <c r="DF82" s="910"/>
      <c r="DG82" s="908"/>
      <c r="DH82" s="909"/>
      <c r="DI82" s="909"/>
      <c r="DJ82" s="909"/>
      <c r="DK82" s="910"/>
      <c r="DL82" s="908"/>
      <c r="DM82" s="909"/>
      <c r="DN82" s="909"/>
      <c r="DO82" s="909"/>
      <c r="DP82" s="910"/>
      <c r="DQ82" s="908"/>
      <c r="DR82" s="909"/>
      <c r="DS82" s="909"/>
      <c r="DT82" s="909"/>
      <c r="DU82" s="910"/>
      <c r="DV82" s="905"/>
      <c r="DW82" s="906"/>
      <c r="DX82" s="906"/>
      <c r="DY82" s="906"/>
      <c r="DZ82" s="907"/>
      <c r="EA82" s="248"/>
    </row>
    <row r="83" spans="1:131" s="249" customFormat="1" ht="26.25" customHeight="1" x14ac:dyDescent="0.15">
      <c r="A83" s="263">
        <v>16</v>
      </c>
      <c r="B83" s="924"/>
      <c r="C83" s="925"/>
      <c r="D83" s="925"/>
      <c r="E83" s="925"/>
      <c r="F83" s="925"/>
      <c r="G83" s="925"/>
      <c r="H83" s="925"/>
      <c r="I83" s="925"/>
      <c r="J83" s="925"/>
      <c r="K83" s="925"/>
      <c r="L83" s="925"/>
      <c r="M83" s="925"/>
      <c r="N83" s="925"/>
      <c r="O83" s="925"/>
      <c r="P83" s="926"/>
      <c r="Q83" s="927"/>
      <c r="R83" s="879"/>
      <c r="S83" s="879"/>
      <c r="T83" s="879"/>
      <c r="U83" s="879"/>
      <c r="V83" s="879"/>
      <c r="W83" s="879"/>
      <c r="X83" s="879"/>
      <c r="Y83" s="879"/>
      <c r="Z83" s="879"/>
      <c r="AA83" s="879"/>
      <c r="AB83" s="879"/>
      <c r="AC83" s="879"/>
      <c r="AD83" s="879"/>
      <c r="AE83" s="879"/>
      <c r="AF83" s="879"/>
      <c r="AG83" s="879"/>
      <c r="AH83" s="879"/>
      <c r="AI83" s="879"/>
      <c r="AJ83" s="879"/>
      <c r="AK83" s="879"/>
      <c r="AL83" s="879"/>
      <c r="AM83" s="879"/>
      <c r="AN83" s="879"/>
      <c r="AO83" s="879"/>
      <c r="AP83" s="879"/>
      <c r="AQ83" s="879"/>
      <c r="AR83" s="879"/>
      <c r="AS83" s="879"/>
      <c r="AT83" s="879"/>
      <c r="AU83" s="879"/>
      <c r="AV83" s="879"/>
      <c r="AW83" s="879"/>
      <c r="AX83" s="879"/>
      <c r="AY83" s="879"/>
      <c r="AZ83" s="930"/>
      <c r="BA83" s="930"/>
      <c r="BB83" s="930"/>
      <c r="BC83" s="930"/>
      <c r="BD83" s="931"/>
      <c r="BE83" s="267"/>
      <c r="BF83" s="267"/>
      <c r="BG83" s="267"/>
      <c r="BH83" s="267"/>
      <c r="BI83" s="267"/>
      <c r="BJ83" s="267"/>
      <c r="BK83" s="267"/>
      <c r="BL83" s="267"/>
      <c r="BM83" s="267"/>
      <c r="BN83" s="267"/>
      <c r="BO83" s="267"/>
      <c r="BP83" s="267"/>
      <c r="BQ83" s="264">
        <v>77</v>
      </c>
      <c r="BR83" s="269"/>
      <c r="BS83" s="911"/>
      <c r="BT83" s="912"/>
      <c r="BU83" s="912"/>
      <c r="BV83" s="912"/>
      <c r="BW83" s="912"/>
      <c r="BX83" s="912"/>
      <c r="BY83" s="912"/>
      <c r="BZ83" s="912"/>
      <c r="CA83" s="912"/>
      <c r="CB83" s="912"/>
      <c r="CC83" s="912"/>
      <c r="CD83" s="912"/>
      <c r="CE83" s="912"/>
      <c r="CF83" s="912"/>
      <c r="CG83" s="913"/>
      <c r="CH83" s="908"/>
      <c r="CI83" s="909"/>
      <c r="CJ83" s="909"/>
      <c r="CK83" s="909"/>
      <c r="CL83" s="910"/>
      <c r="CM83" s="908"/>
      <c r="CN83" s="909"/>
      <c r="CO83" s="909"/>
      <c r="CP83" s="909"/>
      <c r="CQ83" s="910"/>
      <c r="CR83" s="908"/>
      <c r="CS83" s="909"/>
      <c r="CT83" s="909"/>
      <c r="CU83" s="909"/>
      <c r="CV83" s="910"/>
      <c r="CW83" s="908"/>
      <c r="CX83" s="909"/>
      <c r="CY83" s="909"/>
      <c r="CZ83" s="909"/>
      <c r="DA83" s="910"/>
      <c r="DB83" s="908"/>
      <c r="DC83" s="909"/>
      <c r="DD83" s="909"/>
      <c r="DE83" s="909"/>
      <c r="DF83" s="910"/>
      <c r="DG83" s="908"/>
      <c r="DH83" s="909"/>
      <c r="DI83" s="909"/>
      <c r="DJ83" s="909"/>
      <c r="DK83" s="910"/>
      <c r="DL83" s="908"/>
      <c r="DM83" s="909"/>
      <c r="DN83" s="909"/>
      <c r="DO83" s="909"/>
      <c r="DP83" s="910"/>
      <c r="DQ83" s="908"/>
      <c r="DR83" s="909"/>
      <c r="DS83" s="909"/>
      <c r="DT83" s="909"/>
      <c r="DU83" s="910"/>
      <c r="DV83" s="905"/>
      <c r="DW83" s="906"/>
      <c r="DX83" s="906"/>
      <c r="DY83" s="906"/>
      <c r="DZ83" s="907"/>
      <c r="EA83" s="248"/>
    </row>
    <row r="84" spans="1:131" s="249" customFormat="1" ht="26.25" customHeight="1" x14ac:dyDescent="0.15">
      <c r="A84" s="263">
        <v>17</v>
      </c>
      <c r="B84" s="924"/>
      <c r="C84" s="925"/>
      <c r="D84" s="925"/>
      <c r="E84" s="925"/>
      <c r="F84" s="925"/>
      <c r="G84" s="925"/>
      <c r="H84" s="925"/>
      <c r="I84" s="925"/>
      <c r="J84" s="925"/>
      <c r="K84" s="925"/>
      <c r="L84" s="925"/>
      <c r="M84" s="925"/>
      <c r="N84" s="925"/>
      <c r="O84" s="925"/>
      <c r="P84" s="926"/>
      <c r="Q84" s="927"/>
      <c r="R84" s="879"/>
      <c r="S84" s="879"/>
      <c r="T84" s="879"/>
      <c r="U84" s="879"/>
      <c r="V84" s="879"/>
      <c r="W84" s="879"/>
      <c r="X84" s="879"/>
      <c r="Y84" s="879"/>
      <c r="Z84" s="879"/>
      <c r="AA84" s="879"/>
      <c r="AB84" s="879"/>
      <c r="AC84" s="879"/>
      <c r="AD84" s="879"/>
      <c r="AE84" s="879"/>
      <c r="AF84" s="879"/>
      <c r="AG84" s="879"/>
      <c r="AH84" s="879"/>
      <c r="AI84" s="879"/>
      <c r="AJ84" s="879"/>
      <c r="AK84" s="879"/>
      <c r="AL84" s="879"/>
      <c r="AM84" s="879"/>
      <c r="AN84" s="879"/>
      <c r="AO84" s="879"/>
      <c r="AP84" s="879"/>
      <c r="AQ84" s="879"/>
      <c r="AR84" s="879"/>
      <c r="AS84" s="879"/>
      <c r="AT84" s="879"/>
      <c r="AU84" s="879"/>
      <c r="AV84" s="879"/>
      <c r="AW84" s="879"/>
      <c r="AX84" s="879"/>
      <c r="AY84" s="879"/>
      <c r="AZ84" s="930"/>
      <c r="BA84" s="930"/>
      <c r="BB84" s="930"/>
      <c r="BC84" s="930"/>
      <c r="BD84" s="931"/>
      <c r="BE84" s="267"/>
      <c r="BF84" s="267"/>
      <c r="BG84" s="267"/>
      <c r="BH84" s="267"/>
      <c r="BI84" s="267"/>
      <c r="BJ84" s="267"/>
      <c r="BK84" s="267"/>
      <c r="BL84" s="267"/>
      <c r="BM84" s="267"/>
      <c r="BN84" s="267"/>
      <c r="BO84" s="267"/>
      <c r="BP84" s="267"/>
      <c r="BQ84" s="264">
        <v>78</v>
      </c>
      <c r="BR84" s="269"/>
      <c r="BS84" s="911"/>
      <c r="BT84" s="912"/>
      <c r="BU84" s="912"/>
      <c r="BV84" s="912"/>
      <c r="BW84" s="912"/>
      <c r="BX84" s="912"/>
      <c r="BY84" s="912"/>
      <c r="BZ84" s="912"/>
      <c r="CA84" s="912"/>
      <c r="CB84" s="912"/>
      <c r="CC84" s="912"/>
      <c r="CD84" s="912"/>
      <c r="CE84" s="912"/>
      <c r="CF84" s="912"/>
      <c r="CG84" s="913"/>
      <c r="CH84" s="908"/>
      <c r="CI84" s="909"/>
      <c r="CJ84" s="909"/>
      <c r="CK84" s="909"/>
      <c r="CL84" s="910"/>
      <c r="CM84" s="908"/>
      <c r="CN84" s="909"/>
      <c r="CO84" s="909"/>
      <c r="CP84" s="909"/>
      <c r="CQ84" s="910"/>
      <c r="CR84" s="908"/>
      <c r="CS84" s="909"/>
      <c r="CT84" s="909"/>
      <c r="CU84" s="909"/>
      <c r="CV84" s="910"/>
      <c r="CW84" s="908"/>
      <c r="CX84" s="909"/>
      <c r="CY84" s="909"/>
      <c r="CZ84" s="909"/>
      <c r="DA84" s="910"/>
      <c r="DB84" s="908"/>
      <c r="DC84" s="909"/>
      <c r="DD84" s="909"/>
      <c r="DE84" s="909"/>
      <c r="DF84" s="910"/>
      <c r="DG84" s="908"/>
      <c r="DH84" s="909"/>
      <c r="DI84" s="909"/>
      <c r="DJ84" s="909"/>
      <c r="DK84" s="910"/>
      <c r="DL84" s="908"/>
      <c r="DM84" s="909"/>
      <c r="DN84" s="909"/>
      <c r="DO84" s="909"/>
      <c r="DP84" s="910"/>
      <c r="DQ84" s="908"/>
      <c r="DR84" s="909"/>
      <c r="DS84" s="909"/>
      <c r="DT84" s="909"/>
      <c r="DU84" s="910"/>
      <c r="DV84" s="905"/>
      <c r="DW84" s="906"/>
      <c r="DX84" s="906"/>
      <c r="DY84" s="906"/>
      <c r="DZ84" s="907"/>
      <c r="EA84" s="248"/>
    </row>
    <row r="85" spans="1:131" s="249" customFormat="1" ht="26.25" customHeight="1" x14ac:dyDescent="0.15">
      <c r="A85" s="263">
        <v>18</v>
      </c>
      <c r="B85" s="924"/>
      <c r="C85" s="925"/>
      <c r="D85" s="925"/>
      <c r="E85" s="925"/>
      <c r="F85" s="925"/>
      <c r="G85" s="925"/>
      <c r="H85" s="925"/>
      <c r="I85" s="925"/>
      <c r="J85" s="925"/>
      <c r="K85" s="925"/>
      <c r="L85" s="925"/>
      <c r="M85" s="925"/>
      <c r="N85" s="925"/>
      <c r="O85" s="925"/>
      <c r="P85" s="926"/>
      <c r="Q85" s="927"/>
      <c r="R85" s="879"/>
      <c r="S85" s="879"/>
      <c r="T85" s="879"/>
      <c r="U85" s="879"/>
      <c r="V85" s="879"/>
      <c r="W85" s="879"/>
      <c r="X85" s="879"/>
      <c r="Y85" s="879"/>
      <c r="Z85" s="879"/>
      <c r="AA85" s="879"/>
      <c r="AB85" s="879"/>
      <c r="AC85" s="879"/>
      <c r="AD85" s="879"/>
      <c r="AE85" s="879"/>
      <c r="AF85" s="879"/>
      <c r="AG85" s="879"/>
      <c r="AH85" s="879"/>
      <c r="AI85" s="879"/>
      <c r="AJ85" s="879"/>
      <c r="AK85" s="879"/>
      <c r="AL85" s="879"/>
      <c r="AM85" s="879"/>
      <c r="AN85" s="879"/>
      <c r="AO85" s="879"/>
      <c r="AP85" s="879"/>
      <c r="AQ85" s="879"/>
      <c r="AR85" s="879"/>
      <c r="AS85" s="879"/>
      <c r="AT85" s="879"/>
      <c r="AU85" s="879"/>
      <c r="AV85" s="879"/>
      <c r="AW85" s="879"/>
      <c r="AX85" s="879"/>
      <c r="AY85" s="879"/>
      <c r="AZ85" s="930"/>
      <c r="BA85" s="930"/>
      <c r="BB85" s="930"/>
      <c r="BC85" s="930"/>
      <c r="BD85" s="931"/>
      <c r="BE85" s="267"/>
      <c r="BF85" s="267"/>
      <c r="BG85" s="267"/>
      <c r="BH85" s="267"/>
      <c r="BI85" s="267"/>
      <c r="BJ85" s="267"/>
      <c r="BK85" s="267"/>
      <c r="BL85" s="267"/>
      <c r="BM85" s="267"/>
      <c r="BN85" s="267"/>
      <c r="BO85" s="267"/>
      <c r="BP85" s="267"/>
      <c r="BQ85" s="264">
        <v>79</v>
      </c>
      <c r="BR85" s="269"/>
      <c r="BS85" s="911"/>
      <c r="BT85" s="912"/>
      <c r="BU85" s="912"/>
      <c r="BV85" s="912"/>
      <c r="BW85" s="912"/>
      <c r="BX85" s="912"/>
      <c r="BY85" s="912"/>
      <c r="BZ85" s="912"/>
      <c r="CA85" s="912"/>
      <c r="CB85" s="912"/>
      <c r="CC85" s="912"/>
      <c r="CD85" s="912"/>
      <c r="CE85" s="912"/>
      <c r="CF85" s="912"/>
      <c r="CG85" s="913"/>
      <c r="CH85" s="908"/>
      <c r="CI85" s="909"/>
      <c r="CJ85" s="909"/>
      <c r="CK85" s="909"/>
      <c r="CL85" s="910"/>
      <c r="CM85" s="908"/>
      <c r="CN85" s="909"/>
      <c r="CO85" s="909"/>
      <c r="CP85" s="909"/>
      <c r="CQ85" s="910"/>
      <c r="CR85" s="908"/>
      <c r="CS85" s="909"/>
      <c r="CT85" s="909"/>
      <c r="CU85" s="909"/>
      <c r="CV85" s="910"/>
      <c r="CW85" s="908"/>
      <c r="CX85" s="909"/>
      <c r="CY85" s="909"/>
      <c r="CZ85" s="909"/>
      <c r="DA85" s="910"/>
      <c r="DB85" s="908"/>
      <c r="DC85" s="909"/>
      <c r="DD85" s="909"/>
      <c r="DE85" s="909"/>
      <c r="DF85" s="910"/>
      <c r="DG85" s="908"/>
      <c r="DH85" s="909"/>
      <c r="DI85" s="909"/>
      <c r="DJ85" s="909"/>
      <c r="DK85" s="910"/>
      <c r="DL85" s="908"/>
      <c r="DM85" s="909"/>
      <c r="DN85" s="909"/>
      <c r="DO85" s="909"/>
      <c r="DP85" s="910"/>
      <c r="DQ85" s="908"/>
      <c r="DR85" s="909"/>
      <c r="DS85" s="909"/>
      <c r="DT85" s="909"/>
      <c r="DU85" s="910"/>
      <c r="DV85" s="905"/>
      <c r="DW85" s="906"/>
      <c r="DX85" s="906"/>
      <c r="DY85" s="906"/>
      <c r="DZ85" s="907"/>
      <c r="EA85" s="248"/>
    </row>
    <row r="86" spans="1:131" s="249" customFormat="1" ht="26.25" customHeight="1" x14ac:dyDescent="0.15">
      <c r="A86" s="263">
        <v>19</v>
      </c>
      <c r="B86" s="924"/>
      <c r="C86" s="925"/>
      <c r="D86" s="925"/>
      <c r="E86" s="925"/>
      <c r="F86" s="925"/>
      <c r="G86" s="925"/>
      <c r="H86" s="925"/>
      <c r="I86" s="925"/>
      <c r="J86" s="925"/>
      <c r="K86" s="925"/>
      <c r="L86" s="925"/>
      <c r="M86" s="925"/>
      <c r="N86" s="925"/>
      <c r="O86" s="925"/>
      <c r="P86" s="926"/>
      <c r="Q86" s="927"/>
      <c r="R86" s="879"/>
      <c r="S86" s="879"/>
      <c r="T86" s="879"/>
      <c r="U86" s="879"/>
      <c r="V86" s="879"/>
      <c r="W86" s="879"/>
      <c r="X86" s="879"/>
      <c r="Y86" s="879"/>
      <c r="Z86" s="879"/>
      <c r="AA86" s="879"/>
      <c r="AB86" s="879"/>
      <c r="AC86" s="879"/>
      <c r="AD86" s="879"/>
      <c r="AE86" s="879"/>
      <c r="AF86" s="879"/>
      <c r="AG86" s="879"/>
      <c r="AH86" s="879"/>
      <c r="AI86" s="879"/>
      <c r="AJ86" s="879"/>
      <c r="AK86" s="879"/>
      <c r="AL86" s="879"/>
      <c r="AM86" s="879"/>
      <c r="AN86" s="879"/>
      <c r="AO86" s="879"/>
      <c r="AP86" s="879"/>
      <c r="AQ86" s="879"/>
      <c r="AR86" s="879"/>
      <c r="AS86" s="879"/>
      <c r="AT86" s="879"/>
      <c r="AU86" s="879"/>
      <c r="AV86" s="879"/>
      <c r="AW86" s="879"/>
      <c r="AX86" s="879"/>
      <c r="AY86" s="879"/>
      <c r="AZ86" s="930"/>
      <c r="BA86" s="930"/>
      <c r="BB86" s="930"/>
      <c r="BC86" s="930"/>
      <c r="BD86" s="931"/>
      <c r="BE86" s="267"/>
      <c r="BF86" s="267"/>
      <c r="BG86" s="267"/>
      <c r="BH86" s="267"/>
      <c r="BI86" s="267"/>
      <c r="BJ86" s="267"/>
      <c r="BK86" s="267"/>
      <c r="BL86" s="267"/>
      <c r="BM86" s="267"/>
      <c r="BN86" s="267"/>
      <c r="BO86" s="267"/>
      <c r="BP86" s="267"/>
      <c r="BQ86" s="264">
        <v>80</v>
      </c>
      <c r="BR86" s="269"/>
      <c r="BS86" s="911"/>
      <c r="BT86" s="912"/>
      <c r="BU86" s="912"/>
      <c r="BV86" s="912"/>
      <c r="BW86" s="912"/>
      <c r="BX86" s="912"/>
      <c r="BY86" s="912"/>
      <c r="BZ86" s="912"/>
      <c r="CA86" s="912"/>
      <c r="CB86" s="912"/>
      <c r="CC86" s="912"/>
      <c r="CD86" s="912"/>
      <c r="CE86" s="912"/>
      <c r="CF86" s="912"/>
      <c r="CG86" s="913"/>
      <c r="CH86" s="908"/>
      <c r="CI86" s="909"/>
      <c r="CJ86" s="909"/>
      <c r="CK86" s="909"/>
      <c r="CL86" s="910"/>
      <c r="CM86" s="908"/>
      <c r="CN86" s="909"/>
      <c r="CO86" s="909"/>
      <c r="CP86" s="909"/>
      <c r="CQ86" s="910"/>
      <c r="CR86" s="908"/>
      <c r="CS86" s="909"/>
      <c r="CT86" s="909"/>
      <c r="CU86" s="909"/>
      <c r="CV86" s="910"/>
      <c r="CW86" s="908"/>
      <c r="CX86" s="909"/>
      <c r="CY86" s="909"/>
      <c r="CZ86" s="909"/>
      <c r="DA86" s="910"/>
      <c r="DB86" s="908"/>
      <c r="DC86" s="909"/>
      <c r="DD86" s="909"/>
      <c r="DE86" s="909"/>
      <c r="DF86" s="910"/>
      <c r="DG86" s="908"/>
      <c r="DH86" s="909"/>
      <c r="DI86" s="909"/>
      <c r="DJ86" s="909"/>
      <c r="DK86" s="910"/>
      <c r="DL86" s="908"/>
      <c r="DM86" s="909"/>
      <c r="DN86" s="909"/>
      <c r="DO86" s="909"/>
      <c r="DP86" s="910"/>
      <c r="DQ86" s="908"/>
      <c r="DR86" s="909"/>
      <c r="DS86" s="909"/>
      <c r="DT86" s="909"/>
      <c r="DU86" s="910"/>
      <c r="DV86" s="905"/>
      <c r="DW86" s="906"/>
      <c r="DX86" s="906"/>
      <c r="DY86" s="906"/>
      <c r="DZ86" s="907"/>
      <c r="EA86" s="248"/>
    </row>
    <row r="87" spans="1:131" s="249" customFormat="1" ht="26.25" customHeight="1" x14ac:dyDescent="0.15">
      <c r="A87" s="271">
        <v>20</v>
      </c>
      <c r="B87" s="933"/>
      <c r="C87" s="934"/>
      <c r="D87" s="934"/>
      <c r="E87" s="934"/>
      <c r="F87" s="934"/>
      <c r="G87" s="934"/>
      <c r="H87" s="934"/>
      <c r="I87" s="934"/>
      <c r="J87" s="934"/>
      <c r="K87" s="934"/>
      <c r="L87" s="934"/>
      <c r="M87" s="934"/>
      <c r="N87" s="934"/>
      <c r="O87" s="934"/>
      <c r="P87" s="935"/>
      <c r="Q87" s="936"/>
      <c r="R87" s="937"/>
      <c r="S87" s="937"/>
      <c r="T87" s="937"/>
      <c r="U87" s="937"/>
      <c r="V87" s="937"/>
      <c r="W87" s="937"/>
      <c r="X87" s="937"/>
      <c r="Y87" s="937"/>
      <c r="Z87" s="937"/>
      <c r="AA87" s="937"/>
      <c r="AB87" s="937"/>
      <c r="AC87" s="937"/>
      <c r="AD87" s="937"/>
      <c r="AE87" s="937"/>
      <c r="AF87" s="937"/>
      <c r="AG87" s="937"/>
      <c r="AH87" s="937"/>
      <c r="AI87" s="937"/>
      <c r="AJ87" s="937"/>
      <c r="AK87" s="937"/>
      <c r="AL87" s="937"/>
      <c r="AM87" s="937"/>
      <c r="AN87" s="937"/>
      <c r="AO87" s="937"/>
      <c r="AP87" s="937"/>
      <c r="AQ87" s="937"/>
      <c r="AR87" s="937"/>
      <c r="AS87" s="937"/>
      <c r="AT87" s="937"/>
      <c r="AU87" s="937"/>
      <c r="AV87" s="937"/>
      <c r="AW87" s="937"/>
      <c r="AX87" s="937"/>
      <c r="AY87" s="937"/>
      <c r="AZ87" s="938"/>
      <c r="BA87" s="938"/>
      <c r="BB87" s="938"/>
      <c r="BC87" s="938"/>
      <c r="BD87" s="939"/>
      <c r="BE87" s="267"/>
      <c r="BF87" s="267"/>
      <c r="BG87" s="267"/>
      <c r="BH87" s="267"/>
      <c r="BI87" s="267"/>
      <c r="BJ87" s="267"/>
      <c r="BK87" s="267"/>
      <c r="BL87" s="267"/>
      <c r="BM87" s="267"/>
      <c r="BN87" s="267"/>
      <c r="BO87" s="267"/>
      <c r="BP87" s="267"/>
      <c r="BQ87" s="264">
        <v>81</v>
      </c>
      <c r="BR87" s="269"/>
      <c r="BS87" s="911"/>
      <c r="BT87" s="912"/>
      <c r="BU87" s="912"/>
      <c r="BV87" s="912"/>
      <c r="BW87" s="912"/>
      <c r="BX87" s="912"/>
      <c r="BY87" s="912"/>
      <c r="BZ87" s="912"/>
      <c r="CA87" s="912"/>
      <c r="CB87" s="912"/>
      <c r="CC87" s="912"/>
      <c r="CD87" s="912"/>
      <c r="CE87" s="912"/>
      <c r="CF87" s="912"/>
      <c r="CG87" s="913"/>
      <c r="CH87" s="908"/>
      <c r="CI87" s="909"/>
      <c r="CJ87" s="909"/>
      <c r="CK87" s="909"/>
      <c r="CL87" s="910"/>
      <c r="CM87" s="908"/>
      <c r="CN87" s="909"/>
      <c r="CO87" s="909"/>
      <c r="CP87" s="909"/>
      <c r="CQ87" s="910"/>
      <c r="CR87" s="908"/>
      <c r="CS87" s="909"/>
      <c r="CT87" s="909"/>
      <c r="CU87" s="909"/>
      <c r="CV87" s="910"/>
      <c r="CW87" s="908"/>
      <c r="CX87" s="909"/>
      <c r="CY87" s="909"/>
      <c r="CZ87" s="909"/>
      <c r="DA87" s="910"/>
      <c r="DB87" s="908"/>
      <c r="DC87" s="909"/>
      <c r="DD87" s="909"/>
      <c r="DE87" s="909"/>
      <c r="DF87" s="910"/>
      <c r="DG87" s="908"/>
      <c r="DH87" s="909"/>
      <c r="DI87" s="909"/>
      <c r="DJ87" s="909"/>
      <c r="DK87" s="910"/>
      <c r="DL87" s="908"/>
      <c r="DM87" s="909"/>
      <c r="DN87" s="909"/>
      <c r="DO87" s="909"/>
      <c r="DP87" s="910"/>
      <c r="DQ87" s="908"/>
      <c r="DR87" s="909"/>
      <c r="DS87" s="909"/>
      <c r="DT87" s="909"/>
      <c r="DU87" s="910"/>
      <c r="DV87" s="905"/>
      <c r="DW87" s="906"/>
      <c r="DX87" s="906"/>
      <c r="DY87" s="906"/>
      <c r="DZ87" s="907"/>
      <c r="EA87" s="248"/>
    </row>
    <row r="88" spans="1:131" s="249" customFormat="1" ht="26.25" customHeight="1" thickBot="1" x14ac:dyDescent="0.2">
      <c r="A88" s="266" t="s">
        <v>395</v>
      </c>
      <c r="B88" s="838" t="s">
        <v>420</v>
      </c>
      <c r="C88" s="839"/>
      <c r="D88" s="839"/>
      <c r="E88" s="839"/>
      <c r="F88" s="839"/>
      <c r="G88" s="839"/>
      <c r="H88" s="839"/>
      <c r="I88" s="839"/>
      <c r="J88" s="839"/>
      <c r="K88" s="839"/>
      <c r="L88" s="839"/>
      <c r="M88" s="839"/>
      <c r="N88" s="839"/>
      <c r="O88" s="839"/>
      <c r="P88" s="840"/>
      <c r="Q88" s="886"/>
      <c r="R88" s="887"/>
      <c r="S88" s="887"/>
      <c r="T88" s="887"/>
      <c r="U88" s="887"/>
      <c r="V88" s="887"/>
      <c r="W88" s="887"/>
      <c r="X88" s="887"/>
      <c r="Y88" s="887"/>
      <c r="Z88" s="887"/>
      <c r="AA88" s="887"/>
      <c r="AB88" s="887"/>
      <c r="AC88" s="887"/>
      <c r="AD88" s="887"/>
      <c r="AE88" s="887"/>
      <c r="AF88" s="890"/>
      <c r="AG88" s="890"/>
      <c r="AH88" s="890"/>
      <c r="AI88" s="890"/>
      <c r="AJ88" s="890"/>
      <c r="AK88" s="887"/>
      <c r="AL88" s="887"/>
      <c r="AM88" s="887"/>
      <c r="AN88" s="887"/>
      <c r="AO88" s="887"/>
      <c r="AP88" s="890"/>
      <c r="AQ88" s="890"/>
      <c r="AR88" s="890"/>
      <c r="AS88" s="890"/>
      <c r="AT88" s="890"/>
      <c r="AU88" s="890"/>
      <c r="AV88" s="890"/>
      <c r="AW88" s="890"/>
      <c r="AX88" s="890"/>
      <c r="AY88" s="890"/>
      <c r="AZ88" s="895"/>
      <c r="BA88" s="895"/>
      <c r="BB88" s="895"/>
      <c r="BC88" s="895"/>
      <c r="BD88" s="896"/>
      <c r="BE88" s="267"/>
      <c r="BF88" s="267"/>
      <c r="BG88" s="267"/>
      <c r="BH88" s="267"/>
      <c r="BI88" s="267"/>
      <c r="BJ88" s="267"/>
      <c r="BK88" s="267"/>
      <c r="BL88" s="267"/>
      <c r="BM88" s="267"/>
      <c r="BN88" s="267"/>
      <c r="BO88" s="267"/>
      <c r="BP88" s="267"/>
      <c r="BQ88" s="264">
        <v>82</v>
      </c>
      <c r="BR88" s="269"/>
      <c r="BS88" s="911"/>
      <c r="BT88" s="912"/>
      <c r="BU88" s="912"/>
      <c r="BV88" s="912"/>
      <c r="BW88" s="912"/>
      <c r="BX88" s="912"/>
      <c r="BY88" s="912"/>
      <c r="BZ88" s="912"/>
      <c r="CA88" s="912"/>
      <c r="CB88" s="912"/>
      <c r="CC88" s="912"/>
      <c r="CD88" s="912"/>
      <c r="CE88" s="912"/>
      <c r="CF88" s="912"/>
      <c r="CG88" s="913"/>
      <c r="CH88" s="908"/>
      <c r="CI88" s="909"/>
      <c r="CJ88" s="909"/>
      <c r="CK88" s="909"/>
      <c r="CL88" s="910"/>
      <c r="CM88" s="908"/>
      <c r="CN88" s="909"/>
      <c r="CO88" s="909"/>
      <c r="CP88" s="909"/>
      <c r="CQ88" s="910"/>
      <c r="CR88" s="908"/>
      <c r="CS88" s="909"/>
      <c r="CT88" s="909"/>
      <c r="CU88" s="909"/>
      <c r="CV88" s="910"/>
      <c r="CW88" s="908"/>
      <c r="CX88" s="909"/>
      <c r="CY88" s="909"/>
      <c r="CZ88" s="909"/>
      <c r="DA88" s="910"/>
      <c r="DB88" s="908"/>
      <c r="DC88" s="909"/>
      <c r="DD88" s="909"/>
      <c r="DE88" s="909"/>
      <c r="DF88" s="910"/>
      <c r="DG88" s="908"/>
      <c r="DH88" s="909"/>
      <c r="DI88" s="909"/>
      <c r="DJ88" s="909"/>
      <c r="DK88" s="910"/>
      <c r="DL88" s="908"/>
      <c r="DM88" s="909"/>
      <c r="DN88" s="909"/>
      <c r="DO88" s="909"/>
      <c r="DP88" s="910"/>
      <c r="DQ88" s="908"/>
      <c r="DR88" s="909"/>
      <c r="DS88" s="909"/>
      <c r="DT88" s="909"/>
      <c r="DU88" s="910"/>
      <c r="DV88" s="905"/>
      <c r="DW88" s="906"/>
      <c r="DX88" s="906"/>
      <c r="DY88" s="906"/>
      <c r="DZ88" s="907"/>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911"/>
      <c r="BT89" s="912"/>
      <c r="BU89" s="912"/>
      <c r="BV89" s="912"/>
      <c r="BW89" s="912"/>
      <c r="BX89" s="912"/>
      <c r="BY89" s="912"/>
      <c r="BZ89" s="912"/>
      <c r="CA89" s="912"/>
      <c r="CB89" s="912"/>
      <c r="CC89" s="912"/>
      <c r="CD89" s="912"/>
      <c r="CE89" s="912"/>
      <c r="CF89" s="912"/>
      <c r="CG89" s="913"/>
      <c r="CH89" s="908"/>
      <c r="CI89" s="909"/>
      <c r="CJ89" s="909"/>
      <c r="CK89" s="909"/>
      <c r="CL89" s="910"/>
      <c r="CM89" s="908"/>
      <c r="CN89" s="909"/>
      <c r="CO89" s="909"/>
      <c r="CP89" s="909"/>
      <c r="CQ89" s="910"/>
      <c r="CR89" s="908"/>
      <c r="CS89" s="909"/>
      <c r="CT89" s="909"/>
      <c r="CU89" s="909"/>
      <c r="CV89" s="910"/>
      <c r="CW89" s="908"/>
      <c r="CX89" s="909"/>
      <c r="CY89" s="909"/>
      <c r="CZ89" s="909"/>
      <c r="DA89" s="910"/>
      <c r="DB89" s="908"/>
      <c r="DC89" s="909"/>
      <c r="DD89" s="909"/>
      <c r="DE89" s="909"/>
      <c r="DF89" s="910"/>
      <c r="DG89" s="908"/>
      <c r="DH89" s="909"/>
      <c r="DI89" s="909"/>
      <c r="DJ89" s="909"/>
      <c r="DK89" s="910"/>
      <c r="DL89" s="908"/>
      <c r="DM89" s="909"/>
      <c r="DN89" s="909"/>
      <c r="DO89" s="909"/>
      <c r="DP89" s="910"/>
      <c r="DQ89" s="908"/>
      <c r="DR89" s="909"/>
      <c r="DS89" s="909"/>
      <c r="DT89" s="909"/>
      <c r="DU89" s="910"/>
      <c r="DV89" s="905"/>
      <c r="DW89" s="906"/>
      <c r="DX89" s="906"/>
      <c r="DY89" s="906"/>
      <c r="DZ89" s="907"/>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911"/>
      <c r="BT90" s="912"/>
      <c r="BU90" s="912"/>
      <c r="BV90" s="912"/>
      <c r="BW90" s="912"/>
      <c r="BX90" s="912"/>
      <c r="BY90" s="912"/>
      <c r="BZ90" s="912"/>
      <c r="CA90" s="912"/>
      <c r="CB90" s="912"/>
      <c r="CC90" s="912"/>
      <c r="CD90" s="912"/>
      <c r="CE90" s="912"/>
      <c r="CF90" s="912"/>
      <c r="CG90" s="913"/>
      <c r="CH90" s="908"/>
      <c r="CI90" s="909"/>
      <c r="CJ90" s="909"/>
      <c r="CK90" s="909"/>
      <c r="CL90" s="910"/>
      <c r="CM90" s="908"/>
      <c r="CN90" s="909"/>
      <c r="CO90" s="909"/>
      <c r="CP90" s="909"/>
      <c r="CQ90" s="910"/>
      <c r="CR90" s="908"/>
      <c r="CS90" s="909"/>
      <c r="CT90" s="909"/>
      <c r="CU90" s="909"/>
      <c r="CV90" s="910"/>
      <c r="CW90" s="908"/>
      <c r="CX90" s="909"/>
      <c r="CY90" s="909"/>
      <c r="CZ90" s="909"/>
      <c r="DA90" s="910"/>
      <c r="DB90" s="908"/>
      <c r="DC90" s="909"/>
      <c r="DD90" s="909"/>
      <c r="DE90" s="909"/>
      <c r="DF90" s="910"/>
      <c r="DG90" s="908"/>
      <c r="DH90" s="909"/>
      <c r="DI90" s="909"/>
      <c r="DJ90" s="909"/>
      <c r="DK90" s="910"/>
      <c r="DL90" s="908"/>
      <c r="DM90" s="909"/>
      <c r="DN90" s="909"/>
      <c r="DO90" s="909"/>
      <c r="DP90" s="910"/>
      <c r="DQ90" s="908"/>
      <c r="DR90" s="909"/>
      <c r="DS90" s="909"/>
      <c r="DT90" s="909"/>
      <c r="DU90" s="910"/>
      <c r="DV90" s="905"/>
      <c r="DW90" s="906"/>
      <c r="DX90" s="906"/>
      <c r="DY90" s="906"/>
      <c r="DZ90" s="907"/>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911"/>
      <c r="BT91" s="912"/>
      <c r="BU91" s="912"/>
      <c r="BV91" s="912"/>
      <c r="BW91" s="912"/>
      <c r="BX91" s="912"/>
      <c r="BY91" s="912"/>
      <c r="BZ91" s="912"/>
      <c r="CA91" s="912"/>
      <c r="CB91" s="912"/>
      <c r="CC91" s="912"/>
      <c r="CD91" s="912"/>
      <c r="CE91" s="912"/>
      <c r="CF91" s="912"/>
      <c r="CG91" s="913"/>
      <c r="CH91" s="908"/>
      <c r="CI91" s="909"/>
      <c r="CJ91" s="909"/>
      <c r="CK91" s="909"/>
      <c r="CL91" s="910"/>
      <c r="CM91" s="908"/>
      <c r="CN91" s="909"/>
      <c r="CO91" s="909"/>
      <c r="CP91" s="909"/>
      <c r="CQ91" s="910"/>
      <c r="CR91" s="908"/>
      <c r="CS91" s="909"/>
      <c r="CT91" s="909"/>
      <c r="CU91" s="909"/>
      <c r="CV91" s="910"/>
      <c r="CW91" s="908"/>
      <c r="CX91" s="909"/>
      <c r="CY91" s="909"/>
      <c r="CZ91" s="909"/>
      <c r="DA91" s="910"/>
      <c r="DB91" s="908"/>
      <c r="DC91" s="909"/>
      <c r="DD91" s="909"/>
      <c r="DE91" s="909"/>
      <c r="DF91" s="910"/>
      <c r="DG91" s="908"/>
      <c r="DH91" s="909"/>
      <c r="DI91" s="909"/>
      <c r="DJ91" s="909"/>
      <c r="DK91" s="910"/>
      <c r="DL91" s="908"/>
      <c r="DM91" s="909"/>
      <c r="DN91" s="909"/>
      <c r="DO91" s="909"/>
      <c r="DP91" s="910"/>
      <c r="DQ91" s="908"/>
      <c r="DR91" s="909"/>
      <c r="DS91" s="909"/>
      <c r="DT91" s="909"/>
      <c r="DU91" s="910"/>
      <c r="DV91" s="905"/>
      <c r="DW91" s="906"/>
      <c r="DX91" s="906"/>
      <c r="DY91" s="906"/>
      <c r="DZ91" s="907"/>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911"/>
      <c r="BT92" s="912"/>
      <c r="BU92" s="912"/>
      <c r="BV92" s="912"/>
      <c r="BW92" s="912"/>
      <c r="BX92" s="912"/>
      <c r="BY92" s="912"/>
      <c r="BZ92" s="912"/>
      <c r="CA92" s="912"/>
      <c r="CB92" s="912"/>
      <c r="CC92" s="912"/>
      <c r="CD92" s="912"/>
      <c r="CE92" s="912"/>
      <c r="CF92" s="912"/>
      <c r="CG92" s="913"/>
      <c r="CH92" s="908"/>
      <c r="CI92" s="909"/>
      <c r="CJ92" s="909"/>
      <c r="CK92" s="909"/>
      <c r="CL92" s="910"/>
      <c r="CM92" s="908"/>
      <c r="CN92" s="909"/>
      <c r="CO92" s="909"/>
      <c r="CP92" s="909"/>
      <c r="CQ92" s="910"/>
      <c r="CR92" s="908"/>
      <c r="CS92" s="909"/>
      <c r="CT92" s="909"/>
      <c r="CU92" s="909"/>
      <c r="CV92" s="910"/>
      <c r="CW92" s="908"/>
      <c r="CX92" s="909"/>
      <c r="CY92" s="909"/>
      <c r="CZ92" s="909"/>
      <c r="DA92" s="910"/>
      <c r="DB92" s="908"/>
      <c r="DC92" s="909"/>
      <c r="DD92" s="909"/>
      <c r="DE92" s="909"/>
      <c r="DF92" s="910"/>
      <c r="DG92" s="908"/>
      <c r="DH92" s="909"/>
      <c r="DI92" s="909"/>
      <c r="DJ92" s="909"/>
      <c r="DK92" s="910"/>
      <c r="DL92" s="908"/>
      <c r="DM92" s="909"/>
      <c r="DN92" s="909"/>
      <c r="DO92" s="909"/>
      <c r="DP92" s="910"/>
      <c r="DQ92" s="908"/>
      <c r="DR92" s="909"/>
      <c r="DS92" s="909"/>
      <c r="DT92" s="909"/>
      <c r="DU92" s="910"/>
      <c r="DV92" s="905"/>
      <c r="DW92" s="906"/>
      <c r="DX92" s="906"/>
      <c r="DY92" s="906"/>
      <c r="DZ92" s="907"/>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911"/>
      <c r="BT93" s="912"/>
      <c r="BU93" s="912"/>
      <c r="BV93" s="912"/>
      <c r="BW93" s="912"/>
      <c r="BX93" s="912"/>
      <c r="BY93" s="912"/>
      <c r="BZ93" s="912"/>
      <c r="CA93" s="912"/>
      <c r="CB93" s="912"/>
      <c r="CC93" s="912"/>
      <c r="CD93" s="912"/>
      <c r="CE93" s="912"/>
      <c r="CF93" s="912"/>
      <c r="CG93" s="913"/>
      <c r="CH93" s="908"/>
      <c r="CI93" s="909"/>
      <c r="CJ93" s="909"/>
      <c r="CK93" s="909"/>
      <c r="CL93" s="910"/>
      <c r="CM93" s="908"/>
      <c r="CN93" s="909"/>
      <c r="CO93" s="909"/>
      <c r="CP93" s="909"/>
      <c r="CQ93" s="910"/>
      <c r="CR93" s="908"/>
      <c r="CS93" s="909"/>
      <c r="CT93" s="909"/>
      <c r="CU93" s="909"/>
      <c r="CV93" s="910"/>
      <c r="CW93" s="908"/>
      <c r="CX93" s="909"/>
      <c r="CY93" s="909"/>
      <c r="CZ93" s="909"/>
      <c r="DA93" s="910"/>
      <c r="DB93" s="908"/>
      <c r="DC93" s="909"/>
      <c r="DD93" s="909"/>
      <c r="DE93" s="909"/>
      <c r="DF93" s="910"/>
      <c r="DG93" s="908"/>
      <c r="DH93" s="909"/>
      <c r="DI93" s="909"/>
      <c r="DJ93" s="909"/>
      <c r="DK93" s="910"/>
      <c r="DL93" s="908"/>
      <c r="DM93" s="909"/>
      <c r="DN93" s="909"/>
      <c r="DO93" s="909"/>
      <c r="DP93" s="910"/>
      <c r="DQ93" s="908"/>
      <c r="DR93" s="909"/>
      <c r="DS93" s="909"/>
      <c r="DT93" s="909"/>
      <c r="DU93" s="910"/>
      <c r="DV93" s="905"/>
      <c r="DW93" s="906"/>
      <c r="DX93" s="906"/>
      <c r="DY93" s="906"/>
      <c r="DZ93" s="907"/>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911"/>
      <c r="BT94" s="912"/>
      <c r="BU94" s="912"/>
      <c r="BV94" s="912"/>
      <c r="BW94" s="912"/>
      <c r="BX94" s="912"/>
      <c r="BY94" s="912"/>
      <c r="BZ94" s="912"/>
      <c r="CA94" s="912"/>
      <c r="CB94" s="912"/>
      <c r="CC94" s="912"/>
      <c r="CD94" s="912"/>
      <c r="CE94" s="912"/>
      <c r="CF94" s="912"/>
      <c r="CG94" s="913"/>
      <c r="CH94" s="908"/>
      <c r="CI94" s="909"/>
      <c r="CJ94" s="909"/>
      <c r="CK94" s="909"/>
      <c r="CL94" s="910"/>
      <c r="CM94" s="908"/>
      <c r="CN94" s="909"/>
      <c r="CO94" s="909"/>
      <c r="CP94" s="909"/>
      <c r="CQ94" s="910"/>
      <c r="CR94" s="908"/>
      <c r="CS94" s="909"/>
      <c r="CT94" s="909"/>
      <c r="CU94" s="909"/>
      <c r="CV94" s="910"/>
      <c r="CW94" s="908"/>
      <c r="CX94" s="909"/>
      <c r="CY94" s="909"/>
      <c r="CZ94" s="909"/>
      <c r="DA94" s="910"/>
      <c r="DB94" s="908"/>
      <c r="DC94" s="909"/>
      <c r="DD94" s="909"/>
      <c r="DE94" s="909"/>
      <c r="DF94" s="910"/>
      <c r="DG94" s="908"/>
      <c r="DH94" s="909"/>
      <c r="DI94" s="909"/>
      <c r="DJ94" s="909"/>
      <c r="DK94" s="910"/>
      <c r="DL94" s="908"/>
      <c r="DM94" s="909"/>
      <c r="DN94" s="909"/>
      <c r="DO94" s="909"/>
      <c r="DP94" s="910"/>
      <c r="DQ94" s="908"/>
      <c r="DR94" s="909"/>
      <c r="DS94" s="909"/>
      <c r="DT94" s="909"/>
      <c r="DU94" s="910"/>
      <c r="DV94" s="905"/>
      <c r="DW94" s="906"/>
      <c r="DX94" s="906"/>
      <c r="DY94" s="906"/>
      <c r="DZ94" s="907"/>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911"/>
      <c r="BT95" s="912"/>
      <c r="BU95" s="912"/>
      <c r="BV95" s="912"/>
      <c r="BW95" s="912"/>
      <c r="BX95" s="912"/>
      <c r="BY95" s="912"/>
      <c r="BZ95" s="912"/>
      <c r="CA95" s="912"/>
      <c r="CB95" s="912"/>
      <c r="CC95" s="912"/>
      <c r="CD95" s="912"/>
      <c r="CE95" s="912"/>
      <c r="CF95" s="912"/>
      <c r="CG95" s="913"/>
      <c r="CH95" s="908"/>
      <c r="CI95" s="909"/>
      <c r="CJ95" s="909"/>
      <c r="CK95" s="909"/>
      <c r="CL95" s="910"/>
      <c r="CM95" s="908"/>
      <c r="CN95" s="909"/>
      <c r="CO95" s="909"/>
      <c r="CP95" s="909"/>
      <c r="CQ95" s="910"/>
      <c r="CR95" s="908"/>
      <c r="CS95" s="909"/>
      <c r="CT95" s="909"/>
      <c r="CU95" s="909"/>
      <c r="CV95" s="910"/>
      <c r="CW95" s="908"/>
      <c r="CX95" s="909"/>
      <c r="CY95" s="909"/>
      <c r="CZ95" s="909"/>
      <c r="DA95" s="910"/>
      <c r="DB95" s="908"/>
      <c r="DC95" s="909"/>
      <c r="DD95" s="909"/>
      <c r="DE95" s="909"/>
      <c r="DF95" s="910"/>
      <c r="DG95" s="908"/>
      <c r="DH95" s="909"/>
      <c r="DI95" s="909"/>
      <c r="DJ95" s="909"/>
      <c r="DK95" s="910"/>
      <c r="DL95" s="908"/>
      <c r="DM95" s="909"/>
      <c r="DN95" s="909"/>
      <c r="DO95" s="909"/>
      <c r="DP95" s="910"/>
      <c r="DQ95" s="908"/>
      <c r="DR95" s="909"/>
      <c r="DS95" s="909"/>
      <c r="DT95" s="909"/>
      <c r="DU95" s="910"/>
      <c r="DV95" s="905"/>
      <c r="DW95" s="906"/>
      <c r="DX95" s="906"/>
      <c r="DY95" s="906"/>
      <c r="DZ95" s="907"/>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911"/>
      <c r="BT96" s="912"/>
      <c r="BU96" s="912"/>
      <c r="BV96" s="912"/>
      <c r="BW96" s="912"/>
      <c r="BX96" s="912"/>
      <c r="BY96" s="912"/>
      <c r="BZ96" s="912"/>
      <c r="CA96" s="912"/>
      <c r="CB96" s="912"/>
      <c r="CC96" s="912"/>
      <c r="CD96" s="912"/>
      <c r="CE96" s="912"/>
      <c r="CF96" s="912"/>
      <c r="CG96" s="913"/>
      <c r="CH96" s="908"/>
      <c r="CI96" s="909"/>
      <c r="CJ96" s="909"/>
      <c r="CK96" s="909"/>
      <c r="CL96" s="910"/>
      <c r="CM96" s="908"/>
      <c r="CN96" s="909"/>
      <c r="CO96" s="909"/>
      <c r="CP96" s="909"/>
      <c r="CQ96" s="910"/>
      <c r="CR96" s="908"/>
      <c r="CS96" s="909"/>
      <c r="CT96" s="909"/>
      <c r="CU96" s="909"/>
      <c r="CV96" s="910"/>
      <c r="CW96" s="908"/>
      <c r="CX96" s="909"/>
      <c r="CY96" s="909"/>
      <c r="CZ96" s="909"/>
      <c r="DA96" s="910"/>
      <c r="DB96" s="908"/>
      <c r="DC96" s="909"/>
      <c r="DD96" s="909"/>
      <c r="DE96" s="909"/>
      <c r="DF96" s="910"/>
      <c r="DG96" s="908"/>
      <c r="DH96" s="909"/>
      <c r="DI96" s="909"/>
      <c r="DJ96" s="909"/>
      <c r="DK96" s="910"/>
      <c r="DL96" s="908"/>
      <c r="DM96" s="909"/>
      <c r="DN96" s="909"/>
      <c r="DO96" s="909"/>
      <c r="DP96" s="910"/>
      <c r="DQ96" s="908"/>
      <c r="DR96" s="909"/>
      <c r="DS96" s="909"/>
      <c r="DT96" s="909"/>
      <c r="DU96" s="910"/>
      <c r="DV96" s="905"/>
      <c r="DW96" s="906"/>
      <c r="DX96" s="906"/>
      <c r="DY96" s="906"/>
      <c r="DZ96" s="907"/>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911"/>
      <c r="BT97" s="912"/>
      <c r="BU97" s="912"/>
      <c r="BV97" s="912"/>
      <c r="BW97" s="912"/>
      <c r="BX97" s="912"/>
      <c r="BY97" s="912"/>
      <c r="BZ97" s="912"/>
      <c r="CA97" s="912"/>
      <c r="CB97" s="912"/>
      <c r="CC97" s="912"/>
      <c r="CD97" s="912"/>
      <c r="CE97" s="912"/>
      <c r="CF97" s="912"/>
      <c r="CG97" s="913"/>
      <c r="CH97" s="908"/>
      <c r="CI97" s="909"/>
      <c r="CJ97" s="909"/>
      <c r="CK97" s="909"/>
      <c r="CL97" s="910"/>
      <c r="CM97" s="908"/>
      <c r="CN97" s="909"/>
      <c r="CO97" s="909"/>
      <c r="CP97" s="909"/>
      <c r="CQ97" s="910"/>
      <c r="CR97" s="908"/>
      <c r="CS97" s="909"/>
      <c r="CT97" s="909"/>
      <c r="CU97" s="909"/>
      <c r="CV97" s="910"/>
      <c r="CW97" s="908"/>
      <c r="CX97" s="909"/>
      <c r="CY97" s="909"/>
      <c r="CZ97" s="909"/>
      <c r="DA97" s="910"/>
      <c r="DB97" s="908"/>
      <c r="DC97" s="909"/>
      <c r="DD97" s="909"/>
      <c r="DE97" s="909"/>
      <c r="DF97" s="910"/>
      <c r="DG97" s="908"/>
      <c r="DH97" s="909"/>
      <c r="DI97" s="909"/>
      <c r="DJ97" s="909"/>
      <c r="DK97" s="910"/>
      <c r="DL97" s="908"/>
      <c r="DM97" s="909"/>
      <c r="DN97" s="909"/>
      <c r="DO97" s="909"/>
      <c r="DP97" s="910"/>
      <c r="DQ97" s="908"/>
      <c r="DR97" s="909"/>
      <c r="DS97" s="909"/>
      <c r="DT97" s="909"/>
      <c r="DU97" s="910"/>
      <c r="DV97" s="905"/>
      <c r="DW97" s="906"/>
      <c r="DX97" s="906"/>
      <c r="DY97" s="906"/>
      <c r="DZ97" s="907"/>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911"/>
      <c r="BT98" s="912"/>
      <c r="BU98" s="912"/>
      <c r="BV98" s="912"/>
      <c r="BW98" s="912"/>
      <c r="BX98" s="912"/>
      <c r="BY98" s="912"/>
      <c r="BZ98" s="912"/>
      <c r="CA98" s="912"/>
      <c r="CB98" s="912"/>
      <c r="CC98" s="912"/>
      <c r="CD98" s="912"/>
      <c r="CE98" s="912"/>
      <c r="CF98" s="912"/>
      <c r="CG98" s="913"/>
      <c r="CH98" s="908"/>
      <c r="CI98" s="909"/>
      <c r="CJ98" s="909"/>
      <c r="CK98" s="909"/>
      <c r="CL98" s="910"/>
      <c r="CM98" s="908"/>
      <c r="CN98" s="909"/>
      <c r="CO98" s="909"/>
      <c r="CP98" s="909"/>
      <c r="CQ98" s="910"/>
      <c r="CR98" s="908"/>
      <c r="CS98" s="909"/>
      <c r="CT98" s="909"/>
      <c r="CU98" s="909"/>
      <c r="CV98" s="910"/>
      <c r="CW98" s="908"/>
      <c r="CX98" s="909"/>
      <c r="CY98" s="909"/>
      <c r="CZ98" s="909"/>
      <c r="DA98" s="910"/>
      <c r="DB98" s="908"/>
      <c r="DC98" s="909"/>
      <c r="DD98" s="909"/>
      <c r="DE98" s="909"/>
      <c r="DF98" s="910"/>
      <c r="DG98" s="908"/>
      <c r="DH98" s="909"/>
      <c r="DI98" s="909"/>
      <c r="DJ98" s="909"/>
      <c r="DK98" s="910"/>
      <c r="DL98" s="908"/>
      <c r="DM98" s="909"/>
      <c r="DN98" s="909"/>
      <c r="DO98" s="909"/>
      <c r="DP98" s="910"/>
      <c r="DQ98" s="908"/>
      <c r="DR98" s="909"/>
      <c r="DS98" s="909"/>
      <c r="DT98" s="909"/>
      <c r="DU98" s="910"/>
      <c r="DV98" s="905"/>
      <c r="DW98" s="906"/>
      <c r="DX98" s="906"/>
      <c r="DY98" s="906"/>
      <c r="DZ98" s="907"/>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911"/>
      <c r="BT99" s="912"/>
      <c r="BU99" s="912"/>
      <c r="BV99" s="912"/>
      <c r="BW99" s="912"/>
      <c r="BX99" s="912"/>
      <c r="BY99" s="912"/>
      <c r="BZ99" s="912"/>
      <c r="CA99" s="912"/>
      <c r="CB99" s="912"/>
      <c r="CC99" s="912"/>
      <c r="CD99" s="912"/>
      <c r="CE99" s="912"/>
      <c r="CF99" s="912"/>
      <c r="CG99" s="913"/>
      <c r="CH99" s="908"/>
      <c r="CI99" s="909"/>
      <c r="CJ99" s="909"/>
      <c r="CK99" s="909"/>
      <c r="CL99" s="910"/>
      <c r="CM99" s="908"/>
      <c r="CN99" s="909"/>
      <c r="CO99" s="909"/>
      <c r="CP99" s="909"/>
      <c r="CQ99" s="910"/>
      <c r="CR99" s="908"/>
      <c r="CS99" s="909"/>
      <c r="CT99" s="909"/>
      <c r="CU99" s="909"/>
      <c r="CV99" s="910"/>
      <c r="CW99" s="908"/>
      <c r="CX99" s="909"/>
      <c r="CY99" s="909"/>
      <c r="CZ99" s="909"/>
      <c r="DA99" s="910"/>
      <c r="DB99" s="908"/>
      <c r="DC99" s="909"/>
      <c r="DD99" s="909"/>
      <c r="DE99" s="909"/>
      <c r="DF99" s="910"/>
      <c r="DG99" s="908"/>
      <c r="DH99" s="909"/>
      <c r="DI99" s="909"/>
      <c r="DJ99" s="909"/>
      <c r="DK99" s="910"/>
      <c r="DL99" s="908"/>
      <c r="DM99" s="909"/>
      <c r="DN99" s="909"/>
      <c r="DO99" s="909"/>
      <c r="DP99" s="910"/>
      <c r="DQ99" s="908"/>
      <c r="DR99" s="909"/>
      <c r="DS99" s="909"/>
      <c r="DT99" s="909"/>
      <c r="DU99" s="910"/>
      <c r="DV99" s="905"/>
      <c r="DW99" s="906"/>
      <c r="DX99" s="906"/>
      <c r="DY99" s="906"/>
      <c r="DZ99" s="907"/>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911"/>
      <c r="BT100" s="912"/>
      <c r="BU100" s="912"/>
      <c r="BV100" s="912"/>
      <c r="BW100" s="912"/>
      <c r="BX100" s="912"/>
      <c r="BY100" s="912"/>
      <c r="BZ100" s="912"/>
      <c r="CA100" s="912"/>
      <c r="CB100" s="912"/>
      <c r="CC100" s="912"/>
      <c r="CD100" s="912"/>
      <c r="CE100" s="912"/>
      <c r="CF100" s="912"/>
      <c r="CG100" s="913"/>
      <c r="CH100" s="908"/>
      <c r="CI100" s="909"/>
      <c r="CJ100" s="909"/>
      <c r="CK100" s="909"/>
      <c r="CL100" s="910"/>
      <c r="CM100" s="908"/>
      <c r="CN100" s="909"/>
      <c r="CO100" s="909"/>
      <c r="CP100" s="909"/>
      <c r="CQ100" s="910"/>
      <c r="CR100" s="908"/>
      <c r="CS100" s="909"/>
      <c r="CT100" s="909"/>
      <c r="CU100" s="909"/>
      <c r="CV100" s="910"/>
      <c r="CW100" s="908"/>
      <c r="CX100" s="909"/>
      <c r="CY100" s="909"/>
      <c r="CZ100" s="909"/>
      <c r="DA100" s="910"/>
      <c r="DB100" s="908"/>
      <c r="DC100" s="909"/>
      <c r="DD100" s="909"/>
      <c r="DE100" s="909"/>
      <c r="DF100" s="910"/>
      <c r="DG100" s="908"/>
      <c r="DH100" s="909"/>
      <c r="DI100" s="909"/>
      <c r="DJ100" s="909"/>
      <c r="DK100" s="910"/>
      <c r="DL100" s="908"/>
      <c r="DM100" s="909"/>
      <c r="DN100" s="909"/>
      <c r="DO100" s="909"/>
      <c r="DP100" s="910"/>
      <c r="DQ100" s="908"/>
      <c r="DR100" s="909"/>
      <c r="DS100" s="909"/>
      <c r="DT100" s="909"/>
      <c r="DU100" s="910"/>
      <c r="DV100" s="905"/>
      <c r="DW100" s="906"/>
      <c r="DX100" s="906"/>
      <c r="DY100" s="906"/>
      <c r="DZ100" s="907"/>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911"/>
      <c r="BT101" s="912"/>
      <c r="BU101" s="912"/>
      <c r="BV101" s="912"/>
      <c r="BW101" s="912"/>
      <c r="BX101" s="912"/>
      <c r="BY101" s="912"/>
      <c r="BZ101" s="912"/>
      <c r="CA101" s="912"/>
      <c r="CB101" s="912"/>
      <c r="CC101" s="912"/>
      <c r="CD101" s="912"/>
      <c r="CE101" s="912"/>
      <c r="CF101" s="912"/>
      <c r="CG101" s="913"/>
      <c r="CH101" s="908"/>
      <c r="CI101" s="909"/>
      <c r="CJ101" s="909"/>
      <c r="CK101" s="909"/>
      <c r="CL101" s="910"/>
      <c r="CM101" s="908"/>
      <c r="CN101" s="909"/>
      <c r="CO101" s="909"/>
      <c r="CP101" s="909"/>
      <c r="CQ101" s="910"/>
      <c r="CR101" s="908"/>
      <c r="CS101" s="909"/>
      <c r="CT101" s="909"/>
      <c r="CU101" s="909"/>
      <c r="CV101" s="910"/>
      <c r="CW101" s="908"/>
      <c r="CX101" s="909"/>
      <c r="CY101" s="909"/>
      <c r="CZ101" s="909"/>
      <c r="DA101" s="910"/>
      <c r="DB101" s="908"/>
      <c r="DC101" s="909"/>
      <c r="DD101" s="909"/>
      <c r="DE101" s="909"/>
      <c r="DF101" s="910"/>
      <c r="DG101" s="908"/>
      <c r="DH101" s="909"/>
      <c r="DI101" s="909"/>
      <c r="DJ101" s="909"/>
      <c r="DK101" s="910"/>
      <c r="DL101" s="908"/>
      <c r="DM101" s="909"/>
      <c r="DN101" s="909"/>
      <c r="DO101" s="909"/>
      <c r="DP101" s="910"/>
      <c r="DQ101" s="908"/>
      <c r="DR101" s="909"/>
      <c r="DS101" s="909"/>
      <c r="DT101" s="909"/>
      <c r="DU101" s="910"/>
      <c r="DV101" s="905"/>
      <c r="DW101" s="906"/>
      <c r="DX101" s="906"/>
      <c r="DY101" s="906"/>
      <c r="DZ101" s="907"/>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395</v>
      </c>
      <c r="BR102" s="838" t="s">
        <v>421</v>
      </c>
      <c r="BS102" s="839"/>
      <c r="BT102" s="839"/>
      <c r="BU102" s="839"/>
      <c r="BV102" s="839"/>
      <c r="BW102" s="839"/>
      <c r="BX102" s="839"/>
      <c r="BY102" s="839"/>
      <c r="BZ102" s="839"/>
      <c r="CA102" s="839"/>
      <c r="CB102" s="839"/>
      <c r="CC102" s="839"/>
      <c r="CD102" s="839"/>
      <c r="CE102" s="839"/>
      <c r="CF102" s="839"/>
      <c r="CG102" s="840"/>
      <c r="CH102" s="940"/>
      <c r="CI102" s="941"/>
      <c r="CJ102" s="941"/>
      <c r="CK102" s="941"/>
      <c r="CL102" s="942"/>
      <c r="CM102" s="940"/>
      <c r="CN102" s="941"/>
      <c r="CO102" s="941"/>
      <c r="CP102" s="941"/>
      <c r="CQ102" s="942"/>
      <c r="CR102" s="943"/>
      <c r="CS102" s="898"/>
      <c r="CT102" s="898"/>
      <c r="CU102" s="898"/>
      <c r="CV102" s="944"/>
      <c r="CW102" s="943"/>
      <c r="CX102" s="898"/>
      <c r="CY102" s="898"/>
      <c r="CZ102" s="898"/>
      <c r="DA102" s="944"/>
      <c r="DB102" s="943"/>
      <c r="DC102" s="898"/>
      <c r="DD102" s="898"/>
      <c r="DE102" s="898"/>
      <c r="DF102" s="944"/>
      <c r="DG102" s="943"/>
      <c r="DH102" s="898"/>
      <c r="DI102" s="898"/>
      <c r="DJ102" s="898"/>
      <c r="DK102" s="944"/>
      <c r="DL102" s="943"/>
      <c r="DM102" s="898"/>
      <c r="DN102" s="898"/>
      <c r="DO102" s="898"/>
      <c r="DP102" s="944"/>
      <c r="DQ102" s="943"/>
      <c r="DR102" s="898"/>
      <c r="DS102" s="898"/>
      <c r="DT102" s="898"/>
      <c r="DU102" s="944"/>
      <c r="DV102" s="967"/>
      <c r="DW102" s="968"/>
      <c r="DX102" s="968"/>
      <c r="DY102" s="968"/>
      <c r="DZ102" s="969"/>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970" t="s">
        <v>422</v>
      </c>
      <c r="BR103" s="970"/>
      <c r="BS103" s="970"/>
      <c r="BT103" s="970"/>
      <c r="BU103" s="970"/>
      <c r="BV103" s="970"/>
      <c r="BW103" s="970"/>
      <c r="BX103" s="970"/>
      <c r="BY103" s="970"/>
      <c r="BZ103" s="970"/>
      <c r="CA103" s="970"/>
      <c r="CB103" s="970"/>
      <c r="CC103" s="970"/>
      <c r="CD103" s="970"/>
      <c r="CE103" s="970"/>
      <c r="CF103" s="970"/>
      <c r="CG103" s="970"/>
      <c r="CH103" s="970"/>
      <c r="CI103" s="970"/>
      <c r="CJ103" s="970"/>
      <c r="CK103" s="970"/>
      <c r="CL103" s="970"/>
      <c r="CM103" s="970"/>
      <c r="CN103" s="970"/>
      <c r="CO103" s="970"/>
      <c r="CP103" s="970"/>
      <c r="CQ103" s="970"/>
      <c r="CR103" s="970"/>
      <c r="CS103" s="970"/>
      <c r="CT103" s="970"/>
      <c r="CU103" s="970"/>
      <c r="CV103" s="970"/>
      <c r="CW103" s="970"/>
      <c r="CX103" s="970"/>
      <c r="CY103" s="970"/>
      <c r="CZ103" s="970"/>
      <c r="DA103" s="970"/>
      <c r="DB103" s="970"/>
      <c r="DC103" s="970"/>
      <c r="DD103" s="970"/>
      <c r="DE103" s="970"/>
      <c r="DF103" s="970"/>
      <c r="DG103" s="970"/>
      <c r="DH103" s="970"/>
      <c r="DI103" s="970"/>
      <c r="DJ103" s="970"/>
      <c r="DK103" s="970"/>
      <c r="DL103" s="970"/>
      <c r="DM103" s="970"/>
      <c r="DN103" s="970"/>
      <c r="DO103" s="970"/>
      <c r="DP103" s="970"/>
      <c r="DQ103" s="970"/>
      <c r="DR103" s="970"/>
      <c r="DS103" s="970"/>
      <c r="DT103" s="970"/>
      <c r="DU103" s="970"/>
      <c r="DV103" s="970"/>
      <c r="DW103" s="970"/>
      <c r="DX103" s="970"/>
      <c r="DY103" s="970"/>
      <c r="DZ103" s="970"/>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971" t="s">
        <v>423</v>
      </c>
      <c r="BR104" s="971"/>
      <c r="BS104" s="971"/>
      <c r="BT104" s="971"/>
      <c r="BU104" s="971"/>
      <c r="BV104" s="971"/>
      <c r="BW104" s="971"/>
      <c r="BX104" s="971"/>
      <c r="BY104" s="971"/>
      <c r="BZ104" s="971"/>
      <c r="CA104" s="971"/>
      <c r="CB104" s="971"/>
      <c r="CC104" s="971"/>
      <c r="CD104" s="971"/>
      <c r="CE104" s="971"/>
      <c r="CF104" s="971"/>
      <c r="CG104" s="971"/>
      <c r="CH104" s="971"/>
      <c r="CI104" s="971"/>
      <c r="CJ104" s="971"/>
      <c r="CK104" s="971"/>
      <c r="CL104" s="971"/>
      <c r="CM104" s="971"/>
      <c r="CN104" s="971"/>
      <c r="CO104" s="971"/>
      <c r="CP104" s="971"/>
      <c r="CQ104" s="971"/>
      <c r="CR104" s="971"/>
      <c r="CS104" s="971"/>
      <c r="CT104" s="971"/>
      <c r="CU104" s="971"/>
      <c r="CV104" s="971"/>
      <c r="CW104" s="971"/>
      <c r="CX104" s="971"/>
      <c r="CY104" s="971"/>
      <c r="CZ104" s="971"/>
      <c r="DA104" s="971"/>
      <c r="DB104" s="971"/>
      <c r="DC104" s="971"/>
      <c r="DD104" s="971"/>
      <c r="DE104" s="971"/>
      <c r="DF104" s="971"/>
      <c r="DG104" s="971"/>
      <c r="DH104" s="971"/>
      <c r="DI104" s="971"/>
      <c r="DJ104" s="971"/>
      <c r="DK104" s="971"/>
      <c r="DL104" s="971"/>
      <c r="DM104" s="971"/>
      <c r="DN104" s="971"/>
      <c r="DO104" s="971"/>
      <c r="DP104" s="971"/>
      <c r="DQ104" s="971"/>
      <c r="DR104" s="971"/>
      <c r="DS104" s="971"/>
      <c r="DT104" s="971"/>
      <c r="DU104" s="971"/>
      <c r="DV104" s="971"/>
      <c r="DW104" s="971"/>
      <c r="DX104" s="971"/>
      <c r="DY104" s="971"/>
      <c r="DZ104" s="971"/>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424</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425</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972" t="s">
        <v>426</v>
      </c>
      <c r="B108" s="973"/>
      <c r="C108" s="973"/>
      <c r="D108" s="973"/>
      <c r="E108" s="973"/>
      <c r="F108" s="973"/>
      <c r="G108" s="973"/>
      <c r="H108" s="973"/>
      <c r="I108" s="973"/>
      <c r="J108" s="973"/>
      <c r="K108" s="973"/>
      <c r="L108" s="973"/>
      <c r="M108" s="973"/>
      <c r="N108" s="973"/>
      <c r="O108" s="973"/>
      <c r="P108" s="973"/>
      <c r="Q108" s="973"/>
      <c r="R108" s="973"/>
      <c r="S108" s="973"/>
      <c r="T108" s="973"/>
      <c r="U108" s="973"/>
      <c r="V108" s="973"/>
      <c r="W108" s="973"/>
      <c r="X108" s="973"/>
      <c r="Y108" s="973"/>
      <c r="Z108" s="973"/>
      <c r="AA108" s="973"/>
      <c r="AB108" s="973"/>
      <c r="AC108" s="973"/>
      <c r="AD108" s="973"/>
      <c r="AE108" s="973"/>
      <c r="AF108" s="973"/>
      <c r="AG108" s="973"/>
      <c r="AH108" s="973"/>
      <c r="AI108" s="973"/>
      <c r="AJ108" s="973"/>
      <c r="AK108" s="973"/>
      <c r="AL108" s="973"/>
      <c r="AM108" s="973"/>
      <c r="AN108" s="973"/>
      <c r="AO108" s="973"/>
      <c r="AP108" s="973"/>
      <c r="AQ108" s="973"/>
      <c r="AR108" s="973"/>
      <c r="AS108" s="973"/>
      <c r="AT108" s="974"/>
      <c r="AU108" s="972" t="s">
        <v>427</v>
      </c>
      <c r="AV108" s="973"/>
      <c r="AW108" s="973"/>
      <c r="AX108" s="973"/>
      <c r="AY108" s="973"/>
      <c r="AZ108" s="973"/>
      <c r="BA108" s="973"/>
      <c r="BB108" s="973"/>
      <c r="BC108" s="973"/>
      <c r="BD108" s="973"/>
      <c r="BE108" s="973"/>
      <c r="BF108" s="973"/>
      <c r="BG108" s="973"/>
      <c r="BH108" s="973"/>
      <c r="BI108" s="973"/>
      <c r="BJ108" s="973"/>
      <c r="BK108" s="973"/>
      <c r="BL108" s="973"/>
      <c r="BM108" s="973"/>
      <c r="BN108" s="973"/>
      <c r="BO108" s="973"/>
      <c r="BP108" s="973"/>
      <c r="BQ108" s="973"/>
      <c r="BR108" s="973"/>
      <c r="BS108" s="973"/>
      <c r="BT108" s="973"/>
      <c r="BU108" s="973"/>
      <c r="BV108" s="973"/>
      <c r="BW108" s="973"/>
      <c r="BX108" s="973"/>
      <c r="BY108" s="973"/>
      <c r="BZ108" s="973"/>
      <c r="CA108" s="973"/>
      <c r="CB108" s="973"/>
      <c r="CC108" s="973"/>
      <c r="CD108" s="973"/>
      <c r="CE108" s="973"/>
      <c r="CF108" s="973"/>
      <c r="CG108" s="973"/>
      <c r="CH108" s="973"/>
      <c r="CI108" s="973"/>
      <c r="CJ108" s="973"/>
      <c r="CK108" s="973"/>
      <c r="CL108" s="973"/>
      <c r="CM108" s="973"/>
      <c r="CN108" s="973"/>
      <c r="CO108" s="973"/>
      <c r="CP108" s="973"/>
      <c r="CQ108" s="973"/>
      <c r="CR108" s="973"/>
      <c r="CS108" s="973"/>
      <c r="CT108" s="973"/>
      <c r="CU108" s="973"/>
      <c r="CV108" s="973"/>
      <c r="CW108" s="973"/>
      <c r="CX108" s="973"/>
      <c r="CY108" s="973"/>
      <c r="CZ108" s="973"/>
      <c r="DA108" s="973"/>
      <c r="DB108" s="973"/>
      <c r="DC108" s="973"/>
      <c r="DD108" s="973"/>
      <c r="DE108" s="973"/>
      <c r="DF108" s="973"/>
      <c r="DG108" s="973"/>
      <c r="DH108" s="973"/>
      <c r="DI108" s="973"/>
      <c r="DJ108" s="973"/>
      <c r="DK108" s="973"/>
      <c r="DL108" s="973"/>
      <c r="DM108" s="973"/>
      <c r="DN108" s="973"/>
      <c r="DO108" s="973"/>
      <c r="DP108" s="973"/>
      <c r="DQ108" s="973"/>
      <c r="DR108" s="973"/>
      <c r="DS108" s="973"/>
      <c r="DT108" s="973"/>
      <c r="DU108" s="973"/>
      <c r="DV108" s="973"/>
      <c r="DW108" s="973"/>
      <c r="DX108" s="973"/>
      <c r="DY108" s="973"/>
      <c r="DZ108" s="974"/>
    </row>
    <row r="109" spans="1:131" s="248" customFormat="1" ht="26.25" customHeight="1" x14ac:dyDescent="0.15">
      <c r="A109" s="965" t="s">
        <v>428</v>
      </c>
      <c r="B109" s="946"/>
      <c r="C109" s="946"/>
      <c r="D109" s="946"/>
      <c r="E109" s="946"/>
      <c r="F109" s="946"/>
      <c r="G109" s="946"/>
      <c r="H109" s="946"/>
      <c r="I109" s="946"/>
      <c r="J109" s="946"/>
      <c r="K109" s="946"/>
      <c r="L109" s="946"/>
      <c r="M109" s="946"/>
      <c r="N109" s="946"/>
      <c r="O109" s="946"/>
      <c r="P109" s="946"/>
      <c r="Q109" s="946"/>
      <c r="R109" s="946"/>
      <c r="S109" s="946"/>
      <c r="T109" s="946"/>
      <c r="U109" s="946"/>
      <c r="V109" s="946"/>
      <c r="W109" s="946"/>
      <c r="X109" s="946"/>
      <c r="Y109" s="946"/>
      <c r="Z109" s="947"/>
      <c r="AA109" s="945" t="s">
        <v>429</v>
      </c>
      <c r="AB109" s="946"/>
      <c r="AC109" s="946"/>
      <c r="AD109" s="946"/>
      <c r="AE109" s="947"/>
      <c r="AF109" s="945" t="s">
        <v>430</v>
      </c>
      <c r="AG109" s="946"/>
      <c r="AH109" s="946"/>
      <c r="AI109" s="946"/>
      <c r="AJ109" s="947"/>
      <c r="AK109" s="945" t="s">
        <v>310</v>
      </c>
      <c r="AL109" s="946"/>
      <c r="AM109" s="946"/>
      <c r="AN109" s="946"/>
      <c r="AO109" s="947"/>
      <c r="AP109" s="945" t="s">
        <v>431</v>
      </c>
      <c r="AQ109" s="946"/>
      <c r="AR109" s="946"/>
      <c r="AS109" s="946"/>
      <c r="AT109" s="948"/>
      <c r="AU109" s="965" t="s">
        <v>428</v>
      </c>
      <c r="AV109" s="946"/>
      <c r="AW109" s="946"/>
      <c r="AX109" s="946"/>
      <c r="AY109" s="946"/>
      <c r="AZ109" s="946"/>
      <c r="BA109" s="946"/>
      <c r="BB109" s="946"/>
      <c r="BC109" s="946"/>
      <c r="BD109" s="946"/>
      <c r="BE109" s="946"/>
      <c r="BF109" s="946"/>
      <c r="BG109" s="946"/>
      <c r="BH109" s="946"/>
      <c r="BI109" s="946"/>
      <c r="BJ109" s="946"/>
      <c r="BK109" s="946"/>
      <c r="BL109" s="946"/>
      <c r="BM109" s="946"/>
      <c r="BN109" s="946"/>
      <c r="BO109" s="946"/>
      <c r="BP109" s="947"/>
      <c r="BQ109" s="945" t="s">
        <v>429</v>
      </c>
      <c r="BR109" s="946"/>
      <c r="BS109" s="946"/>
      <c r="BT109" s="946"/>
      <c r="BU109" s="947"/>
      <c r="BV109" s="945" t="s">
        <v>430</v>
      </c>
      <c r="BW109" s="946"/>
      <c r="BX109" s="946"/>
      <c r="BY109" s="946"/>
      <c r="BZ109" s="947"/>
      <c r="CA109" s="945" t="s">
        <v>310</v>
      </c>
      <c r="CB109" s="946"/>
      <c r="CC109" s="946"/>
      <c r="CD109" s="946"/>
      <c r="CE109" s="947"/>
      <c r="CF109" s="966" t="s">
        <v>431</v>
      </c>
      <c r="CG109" s="966"/>
      <c r="CH109" s="966"/>
      <c r="CI109" s="966"/>
      <c r="CJ109" s="966"/>
      <c r="CK109" s="945" t="s">
        <v>432</v>
      </c>
      <c r="CL109" s="946"/>
      <c r="CM109" s="946"/>
      <c r="CN109" s="946"/>
      <c r="CO109" s="946"/>
      <c r="CP109" s="946"/>
      <c r="CQ109" s="946"/>
      <c r="CR109" s="946"/>
      <c r="CS109" s="946"/>
      <c r="CT109" s="946"/>
      <c r="CU109" s="946"/>
      <c r="CV109" s="946"/>
      <c r="CW109" s="946"/>
      <c r="CX109" s="946"/>
      <c r="CY109" s="946"/>
      <c r="CZ109" s="946"/>
      <c r="DA109" s="946"/>
      <c r="DB109" s="946"/>
      <c r="DC109" s="946"/>
      <c r="DD109" s="946"/>
      <c r="DE109" s="946"/>
      <c r="DF109" s="947"/>
      <c r="DG109" s="945" t="s">
        <v>429</v>
      </c>
      <c r="DH109" s="946"/>
      <c r="DI109" s="946"/>
      <c r="DJ109" s="946"/>
      <c r="DK109" s="947"/>
      <c r="DL109" s="945" t="s">
        <v>430</v>
      </c>
      <c r="DM109" s="946"/>
      <c r="DN109" s="946"/>
      <c r="DO109" s="946"/>
      <c r="DP109" s="947"/>
      <c r="DQ109" s="945" t="s">
        <v>310</v>
      </c>
      <c r="DR109" s="946"/>
      <c r="DS109" s="946"/>
      <c r="DT109" s="946"/>
      <c r="DU109" s="947"/>
      <c r="DV109" s="945" t="s">
        <v>431</v>
      </c>
      <c r="DW109" s="946"/>
      <c r="DX109" s="946"/>
      <c r="DY109" s="946"/>
      <c r="DZ109" s="948"/>
    </row>
    <row r="110" spans="1:131" s="248" customFormat="1" ht="26.25" customHeight="1" x14ac:dyDescent="0.15">
      <c r="A110" s="949" t="s">
        <v>433</v>
      </c>
      <c r="B110" s="950"/>
      <c r="C110" s="950"/>
      <c r="D110" s="950"/>
      <c r="E110" s="950"/>
      <c r="F110" s="950"/>
      <c r="G110" s="950"/>
      <c r="H110" s="950"/>
      <c r="I110" s="950"/>
      <c r="J110" s="950"/>
      <c r="K110" s="950"/>
      <c r="L110" s="950"/>
      <c r="M110" s="950"/>
      <c r="N110" s="950"/>
      <c r="O110" s="950"/>
      <c r="P110" s="950"/>
      <c r="Q110" s="950"/>
      <c r="R110" s="950"/>
      <c r="S110" s="950"/>
      <c r="T110" s="950"/>
      <c r="U110" s="950"/>
      <c r="V110" s="950"/>
      <c r="W110" s="950"/>
      <c r="X110" s="950"/>
      <c r="Y110" s="950"/>
      <c r="Z110" s="951"/>
      <c r="AA110" s="952">
        <v>784865</v>
      </c>
      <c r="AB110" s="953"/>
      <c r="AC110" s="953"/>
      <c r="AD110" s="953"/>
      <c r="AE110" s="954"/>
      <c r="AF110" s="955">
        <v>770523</v>
      </c>
      <c r="AG110" s="953"/>
      <c r="AH110" s="953"/>
      <c r="AI110" s="953"/>
      <c r="AJ110" s="954"/>
      <c r="AK110" s="955">
        <v>760411</v>
      </c>
      <c r="AL110" s="953"/>
      <c r="AM110" s="953"/>
      <c r="AN110" s="953"/>
      <c r="AO110" s="954"/>
      <c r="AP110" s="956">
        <v>26.8</v>
      </c>
      <c r="AQ110" s="957"/>
      <c r="AR110" s="957"/>
      <c r="AS110" s="957"/>
      <c r="AT110" s="958"/>
      <c r="AU110" s="959" t="s">
        <v>73</v>
      </c>
      <c r="AV110" s="960"/>
      <c r="AW110" s="960"/>
      <c r="AX110" s="960"/>
      <c r="AY110" s="960"/>
      <c r="AZ110" s="1001" t="s">
        <v>434</v>
      </c>
      <c r="BA110" s="950"/>
      <c r="BB110" s="950"/>
      <c r="BC110" s="950"/>
      <c r="BD110" s="950"/>
      <c r="BE110" s="950"/>
      <c r="BF110" s="950"/>
      <c r="BG110" s="950"/>
      <c r="BH110" s="950"/>
      <c r="BI110" s="950"/>
      <c r="BJ110" s="950"/>
      <c r="BK110" s="950"/>
      <c r="BL110" s="950"/>
      <c r="BM110" s="950"/>
      <c r="BN110" s="950"/>
      <c r="BO110" s="950"/>
      <c r="BP110" s="951"/>
      <c r="BQ110" s="987">
        <v>5804403</v>
      </c>
      <c r="BR110" s="988"/>
      <c r="BS110" s="988"/>
      <c r="BT110" s="988"/>
      <c r="BU110" s="988"/>
      <c r="BV110" s="988">
        <v>5805731</v>
      </c>
      <c r="BW110" s="988"/>
      <c r="BX110" s="988"/>
      <c r="BY110" s="988"/>
      <c r="BZ110" s="988"/>
      <c r="CA110" s="988">
        <v>6031557</v>
      </c>
      <c r="CB110" s="988"/>
      <c r="CC110" s="988"/>
      <c r="CD110" s="988"/>
      <c r="CE110" s="988"/>
      <c r="CF110" s="1002">
        <v>212.8</v>
      </c>
      <c r="CG110" s="1003"/>
      <c r="CH110" s="1003"/>
      <c r="CI110" s="1003"/>
      <c r="CJ110" s="1003"/>
      <c r="CK110" s="1004" t="s">
        <v>435</v>
      </c>
      <c r="CL110" s="1005"/>
      <c r="CM110" s="984" t="s">
        <v>436</v>
      </c>
      <c r="CN110" s="985"/>
      <c r="CO110" s="985"/>
      <c r="CP110" s="985"/>
      <c r="CQ110" s="985"/>
      <c r="CR110" s="985"/>
      <c r="CS110" s="985"/>
      <c r="CT110" s="985"/>
      <c r="CU110" s="985"/>
      <c r="CV110" s="985"/>
      <c r="CW110" s="985"/>
      <c r="CX110" s="985"/>
      <c r="CY110" s="985"/>
      <c r="CZ110" s="985"/>
      <c r="DA110" s="985"/>
      <c r="DB110" s="985"/>
      <c r="DC110" s="985"/>
      <c r="DD110" s="985"/>
      <c r="DE110" s="985"/>
      <c r="DF110" s="986"/>
      <c r="DG110" s="987" t="s">
        <v>241</v>
      </c>
      <c r="DH110" s="988"/>
      <c r="DI110" s="988"/>
      <c r="DJ110" s="988"/>
      <c r="DK110" s="988"/>
      <c r="DL110" s="988" t="s">
        <v>241</v>
      </c>
      <c r="DM110" s="988"/>
      <c r="DN110" s="988"/>
      <c r="DO110" s="988"/>
      <c r="DP110" s="988"/>
      <c r="DQ110" s="988" t="s">
        <v>241</v>
      </c>
      <c r="DR110" s="988"/>
      <c r="DS110" s="988"/>
      <c r="DT110" s="988"/>
      <c r="DU110" s="988"/>
      <c r="DV110" s="989" t="s">
        <v>241</v>
      </c>
      <c r="DW110" s="989"/>
      <c r="DX110" s="989"/>
      <c r="DY110" s="989"/>
      <c r="DZ110" s="990"/>
    </row>
    <row r="111" spans="1:131" s="248" customFormat="1" ht="26.25" customHeight="1" x14ac:dyDescent="0.15">
      <c r="A111" s="991" t="s">
        <v>437</v>
      </c>
      <c r="B111" s="992"/>
      <c r="C111" s="992"/>
      <c r="D111" s="992"/>
      <c r="E111" s="992"/>
      <c r="F111" s="992"/>
      <c r="G111" s="992"/>
      <c r="H111" s="992"/>
      <c r="I111" s="992"/>
      <c r="J111" s="992"/>
      <c r="K111" s="992"/>
      <c r="L111" s="992"/>
      <c r="M111" s="992"/>
      <c r="N111" s="992"/>
      <c r="O111" s="992"/>
      <c r="P111" s="992"/>
      <c r="Q111" s="992"/>
      <c r="R111" s="992"/>
      <c r="S111" s="992"/>
      <c r="T111" s="992"/>
      <c r="U111" s="992"/>
      <c r="V111" s="992"/>
      <c r="W111" s="992"/>
      <c r="X111" s="992"/>
      <c r="Y111" s="992"/>
      <c r="Z111" s="993"/>
      <c r="AA111" s="994" t="s">
        <v>438</v>
      </c>
      <c r="AB111" s="995"/>
      <c r="AC111" s="995"/>
      <c r="AD111" s="995"/>
      <c r="AE111" s="996"/>
      <c r="AF111" s="997" t="s">
        <v>241</v>
      </c>
      <c r="AG111" s="995"/>
      <c r="AH111" s="995"/>
      <c r="AI111" s="995"/>
      <c r="AJ111" s="996"/>
      <c r="AK111" s="997" t="s">
        <v>241</v>
      </c>
      <c r="AL111" s="995"/>
      <c r="AM111" s="995"/>
      <c r="AN111" s="995"/>
      <c r="AO111" s="996"/>
      <c r="AP111" s="998" t="s">
        <v>241</v>
      </c>
      <c r="AQ111" s="999"/>
      <c r="AR111" s="999"/>
      <c r="AS111" s="999"/>
      <c r="AT111" s="1000"/>
      <c r="AU111" s="961"/>
      <c r="AV111" s="962"/>
      <c r="AW111" s="962"/>
      <c r="AX111" s="962"/>
      <c r="AY111" s="962"/>
      <c r="AZ111" s="1010" t="s">
        <v>439</v>
      </c>
      <c r="BA111" s="1011"/>
      <c r="BB111" s="1011"/>
      <c r="BC111" s="1011"/>
      <c r="BD111" s="1011"/>
      <c r="BE111" s="1011"/>
      <c r="BF111" s="1011"/>
      <c r="BG111" s="1011"/>
      <c r="BH111" s="1011"/>
      <c r="BI111" s="1011"/>
      <c r="BJ111" s="1011"/>
      <c r="BK111" s="1011"/>
      <c r="BL111" s="1011"/>
      <c r="BM111" s="1011"/>
      <c r="BN111" s="1011"/>
      <c r="BO111" s="1011"/>
      <c r="BP111" s="1012"/>
      <c r="BQ111" s="980" t="s">
        <v>241</v>
      </c>
      <c r="BR111" s="981"/>
      <c r="BS111" s="981"/>
      <c r="BT111" s="981"/>
      <c r="BU111" s="981"/>
      <c r="BV111" s="981" t="s">
        <v>438</v>
      </c>
      <c r="BW111" s="981"/>
      <c r="BX111" s="981"/>
      <c r="BY111" s="981"/>
      <c r="BZ111" s="981"/>
      <c r="CA111" s="981" t="s">
        <v>241</v>
      </c>
      <c r="CB111" s="981"/>
      <c r="CC111" s="981"/>
      <c r="CD111" s="981"/>
      <c r="CE111" s="981"/>
      <c r="CF111" s="975" t="s">
        <v>241</v>
      </c>
      <c r="CG111" s="976"/>
      <c r="CH111" s="976"/>
      <c r="CI111" s="976"/>
      <c r="CJ111" s="976"/>
      <c r="CK111" s="1006"/>
      <c r="CL111" s="1007"/>
      <c r="CM111" s="977" t="s">
        <v>440</v>
      </c>
      <c r="CN111" s="978"/>
      <c r="CO111" s="978"/>
      <c r="CP111" s="978"/>
      <c r="CQ111" s="978"/>
      <c r="CR111" s="978"/>
      <c r="CS111" s="978"/>
      <c r="CT111" s="978"/>
      <c r="CU111" s="978"/>
      <c r="CV111" s="978"/>
      <c r="CW111" s="978"/>
      <c r="CX111" s="978"/>
      <c r="CY111" s="978"/>
      <c r="CZ111" s="978"/>
      <c r="DA111" s="978"/>
      <c r="DB111" s="978"/>
      <c r="DC111" s="978"/>
      <c r="DD111" s="978"/>
      <c r="DE111" s="978"/>
      <c r="DF111" s="979"/>
      <c r="DG111" s="980" t="s">
        <v>241</v>
      </c>
      <c r="DH111" s="981"/>
      <c r="DI111" s="981"/>
      <c r="DJ111" s="981"/>
      <c r="DK111" s="981"/>
      <c r="DL111" s="981" t="s">
        <v>241</v>
      </c>
      <c r="DM111" s="981"/>
      <c r="DN111" s="981"/>
      <c r="DO111" s="981"/>
      <c r="DP111" s="981"/>
      <c r="DQ111" s="981" t="s">
        <v>241</v>
      </c>
      <c r="DR111" s="981"/>
      <c r="DS111" s="981"/>
      <c r="DT111" s="981"/>
      <c r="DU111" s="981"/>
      <c r="DV111" s="982" t="s">
        <v>241</v>
      </c>
      <c r="DW111" s="982"/>
      <c r="DX111" s="982"/>
      <c r="DY111" s="982"/>
      <c r="DZ111" s="983"/>
    </row>
    <row r="112" spans="1:131" s="248" customFormat="1" ht="26.25" customHeight="1" x14ac:dyDescent="0.15">
      <c r="A112" s="1013" t="s">
        <v>441</v>
      </c>
      <c r="B112" s="1014"/>
      <c r="C112" s="1011" t="s">
        <v>442</v>
      </c>
      <c r="D112" s="1011"/>
      <c r="E112" s="1011"/>
      <c r="F112" s="1011"/>
      <c r="G112" s="1011"/>
      <c r="H112" s="1011"/>
      <c r="I112" s="1011"/>
      <c r="J112" s="1011"/>
      <c r="K112" s="1011"/>
      <c r="L112" s="1011"/>
      <c r="M112" s="1011"/>
      <c r="N112" s="1011"/>
      <c r="O112" s="1011"/>
      <c r="P112" s="1011"/>
      <c r="Q112" s="1011"/>
      <c r="R112" s="1011"/>
      <c r="S112" s="1011"/>
      <c r="T112" s="1011"/>
      <c r="U112" s="1011"/>
      <c r="V112" s="1011"/>
      <c r="W112" s="1011"/>
      <c r="X112" s="1011"/>
      <c r="Y112" s="1011"/>
      <c r="Z112" s="1012"/>
      <c r="AA112" s="1019" t="s">
        <v>241</v>
      </c>
      <c r="AB112" s="1020"/>
      <c r="AC112" s="1020"/>
      <c r="AD112" s="1020"/>
      <c r="AE112" s="1021"/>
      <c r="AF112" s="1022" t="s">
        <v>438</v>
      </c>
      <c r="AG112" s="1020"/>
      <c r="AH112" s="1020"/>
      <c r="AI112" s="1020"/>
      <c r="AJ112" s="1021"/>
      <c r="AK112" s="1022" t="s">
        <v>241</v>
      </c>
      <c r="AL112" s="1020"/>
      <c r="AM112" s="1020"/>
      <c r="AN112" s="1020"/>
      <c r="AO112" s="1021"/>
      <c r="AP112" s="1023" t="s">
        <v>241</v>
      </c>
      <c r="AQ112" s="1024"/>
      <c r="AR112" s="1024"/>
      <c r="AS112" s="1024"/>
      <c r="AT112" s="1025"/>
      <c r="AU112" s="961"/>
      <c r="AV112" s="962"/>
      <c r="AW112" s="962"/>
      <c r="AX112" s="962"/>
      <c r="AY112" s="962"/>
      <c r="AZ112" s="1010" t="s">
        <v>443</v>
      </c>
      <c r="BA112" s="1011"/>
      <c r="BB112" s="1011"/>
      <c r="BC112" s="1011"/>
      <c r="BD112" s="1011"/>
      <c r="BE112" s="1011"/>
      <c r="BF112" s="1011"/>
      <c r="BG112" s="1011"/>
      <c r="BH112" s="1011"/>
      <c r="BI112" s="1011"/>
      <c r="BJ112" s="1011"/>
      <c r="BK112" s="1011"/>
      <c r="BL112" s="1011"/>
      <c r="BM112" s="1011"/>
      <c r="BN112" s="1011"/>
      <c r="BO112" s="1011"/>
      <c r="BP112" s="1012"/>
      <c r="BQ112" s="980">
        <v>1312042</v>
      </c>
      <c r="BR112" s="981"/>
      <c r="BS112" s="981"/>
      <c r="BT112" s="981"/>
      <c r="BU112" s="981"/>
      <c r="BV112" s="981">
        <v>1210562</v>
      </c>
      <c r="BW112" s="981"/>
      <c r="BX112" s="981"/>
      <c r="BY112" s="981"/>
      <c r="BZ112" s="981"/>
      <c r="CA112" s="981">
        <v>1090721</v>
      </c>
      <c r="CB112" s="981"/>
      <c r="CC112" s="981"/>
      <c r="CD112" s="981"/>
      <c r="CE112" s="981"/>
      <c r="CF112" s="975">
        <v>38.5</v>
      </c>
      <c r="CG112" s="976"/>
      <c r="CH112" s="976"/>
      <c r="CI112" s="976"/>
      <c r="CJ112" s="976"/>
      <c r="CK112" s="1006"/>
      <c r="CL112" s="1007"/>
      <c r="CM112" s="977" t="s">
        <v>444</v>
      </c>
      <c r="CN112" s="978"/>
      <c r="CO112" s="978"/>
      <c r="CP112" s="978"/>
      <c r="CQ112" s="978"/>
      <c r="CR112" s="978"/>
      <c r="CS112" s="978"/>
      <c r="CT112" s="978"/>
      <c r="CU112" s="978"/>
      <c r="CV112" s="978"/>
      <c r="CW112" s="978"/>
      <c r="CX112" s="978"/>
      <c r="CY112" s="978"/>
      <c r="CZ112" s="978"/>
      <c r="DA112" s="978"/>
      <c r="DB112" s="978"/>
      <c r="DC112" s="978"/>
      <c r="DD112" s="978"/>
      <c r="DE112" s="978"/>
      <c r="DF112" s="979"/>
      <c r="DG112" s="980" t="s">
        <v>241</v>
      </c>
      <c r="DH112" s="981"/>
      <c r="DI112" s="981"/>
      <c r="DJ112" s="981"/>
      <c r="DK112" s="981"/>
      <c r="DL112" s="981" t="s">
        <v>241</v>
      </c>
      <c r="DM112" s="981"/>
      <c r="DN112" s="981"/>
      <c r="DO112" s="981"/>
      <c r="DP112" s="981"/>
      <c r="DQ112" s="981" t="s">
        <v>438</v>
      </c>
      <c r="DR112" s="981"/>
      <c r="DS112" s="981"/>
      <c r="DT112" s="981"/>
      <c r="DU112" s="981"/>
      <c r="DV112" s="982" t="s">
        <v>438</v>
      </c>
      <c r="DW112" s="982"/>
      <c r="DX112" s="982"/>
      <c r="DY112" s="982"/>
      <c r="DZ112" s="983"/>
    </row>
    <row r="113" spans="1:130" s="248" customFormat="1" ht="26.25" customHeight="1" x14ac:dyDescent="0.15">
      <c r="A113" s="1015"/>
      <c r="B113" s="1016"/>
      <c r="C113" s="1011" t="s">
        <v>445</v>
      </c>
      <c r="D113" s="1011"/>
      <c r="E113" s="1011"/>
      <c r="F113" s="1011"/>
      <c r="G113" s="1011"/>
      <c r="H113" s="1011"/>
      <c r="I113" s="1011"/>
      <c r="J113" s="1011"/>
      <c r="K113" s="1011"/>
      <c r="L113" s="1011"/>
      <c r="M113" s="1011"/>
      <c r="N113" s="1011"/>
      <c r="O113" s="1011"/>
      <c r="P113" s="1011"/>
      <c r="Q113" s="1011"/>
      <c r="R113" s="1011"/>
      <c r="S113" s="1011"/>
      <c r="T113" s="1011"/>
      <c r="U113" s="1011"/>
      <c r="V113" s="1011"/>
      <c r="W113" s="1011"/>
      <c r="X113" s="1011"/>
      <c r="Y113" s="1011"/>
      <c r="Z113" s="1012"/>
      <c r="AA113" s="994">
        <v>135261</v>
      </c>
      <c r="AB113" s="995"/>
      <c r="AC113" s="995"/>
      <c r="AD113" s="995"/>
      <c r="AE113" s="996"/>
      <c r="AF113" s="997">
        <v>128553</v>
      </c>
      <c r="AG113" s="995"/>
      <c r="AH113" s="995"/>
      <c r="AI113" s="995"/>
      <c r="AJ113" s="996"/>
      <c r="AK113" s="997">
        <v>123029</v>
      </c>
      <c r="AL113" s="995"/>
      <c r="AM113" s="995"/>
      <c r="AN113" s="995"/>
      <c r="AO113" s="996"/>
      <c r="AP113" s="998">
        <v>4.3</v>
      </c>
      <c r="AQ113" s="999"/>
      <c r="AR113" s="999"/>
      <c r="AS113" s="999"/>
      <c r="AT113" s="1000"/>
      <c r="AU113" s="961"/>
      <c r="AV113" s="962"/>
      <c r="AW113" s="962"/>
      <c r="AX113" s="962"/>
      <c r="AY113" s="962"/>
      <c r="AZ113" s="1010" t="s">
        <v>446</v>
      </c>
      <c r="BA113" s="1011"/>
      <c r="BB113" s="1011"/>
      <c r="BC113" s="1011"/>
      <c r="BD113" s="1011"/>
      <c r="BE113" s="1011"/>
      <c r="BF113" s="1011"/>
      <c r="BG113" s="1011"/>
      <c r="BH113" s="1011"/>
      <c r="BI113" s="1011"/>
      <c r="BJ113" s="1011"/>
      <c r="BK113" s="1011"/>
      <c r="BL113" s="1011"/>
      <c r="BM113" s="1011"/>
      <c r="BN113" s="1011"/>
      <c r="BO113" s="1011"/>
      <c r="BP113" s="1012"/>
      <c r="BQ113" s="980">
        <v>33387</v>
      </c>
      <c r="BR113" s="981"/>
      <c r="BS113" s="981"/>
      <c r="BT113" s="981"/>
      <c r="BU113" s="981"/>
      <c r="BV113" s="981">
        <v>25350</v>
      </c>
      <c r="BW113" s="981"/>
      <c r="BX113" s="981"/>
      <c r="BY113" s="981"/>
      <c r="BZ113" s="981"/>
      <c r="CA113" s="981">
        <v>17181</v>
      </c>
      <c r="CB113" s="981"/>
      <c r="CC113" s="981"/>
      <c r="CD113" s="981"/>
      <c r="CE113" s="981"/>
      <c r="CF113" s="975">
        <v>0.6</v>
      </c>
      <c r="CG113" s="976"/>
      <c r="CH113" s="976"/>
      <c r="CI113" s="976"/>
      <c r="CJ113" s="976"/>
      <c r="CK113" s="1006"/>
      <c r="CL113" s="1007"/>
      <c r="CM113" s="977" t="s">
        <v>447</v>
      </c>
      <c r="CN113" s="978"/>
      <c r="CO113" s="978"/>
      <c r="CP113" s="978"/>
      <c r="CQ113" s="978"/>
      <c r="CR113" s="978"/>
      <c r="CS113" s="978"/>
      <c r="CT113" s="978"/>
      <c r="CU113" s="978"/>
      <c r="CV113" s="978"/>
      <c r="CW113" s="978"/>
      <c r="CX113" s="978"/>
      <c r="CY113" s="978"/>
      <c r="CZ113" s="978"/>
      <c r="DA113" s="978"/>
      <c r="DB113" s="978"/>
      <c r="DC113" s="978"/>
      <c r="DD113" s="978"/>
      <c r="DE113" s="978"/>
      <c r="DF113" s="979"/>
      <c r="DG113" s="1019" t="s">
        <v>241</v>
      </c>
      <c r="DH113" s="1020"/>
      <c r="DI113" s="1020"/>
      <c r="DJ113" s="1020"/>
      <c r="DK113" s="1021"/>
      <c r="DL113" s="1022" t="s">
        <v>241</v>
      </c>
      <c r="DM113" s="1020"/>
      <c r="DN113" s="1020"/>
      <c r="DO113" s="1020"/>
      <c r="DP113" s="1021"/>
      <c r="DQ113" s="1022" t="s">
        <v>241</v>
      </c>
      <c r="DR113" s="1020"/>
      <c r="DS113" s="1020"/>
      <c r="DT113" s="1020"/>
      <c r="DU113" s="1021"/>
      <c r="DV113" s="1023" t="s">
        <v>438</v>
      </c>
      <c r="DW113" s="1024"/>
      <c r="DX113" s="1024"/>
      <c r="DY113" s="1024"/>
      <c r="DZ113" s="1025"/>
    </row>
    <row r="114" spans="1:130" s="248" customFormat="1" ht="26.25" customHeight="1" x14ac:dyDescent="0.15">
      <c r="A114" s="1015"/>
      <c r="B114" s="1016"/>
      <c r="C114" s="1011" t="s">
        <v>448</v>
      </c>
      <c r="D114" s="1011"/>
      <c r="E114" s="1011"/>
      <c r="F114" s="1011"/>
      <c r="G114" s="1011"/>
      <c r="H114" s="1011"/>
      <c r="I114" s="1011"/>
      <c r="J114" s="1011"/>
      <c r="K114" s="1011"/>
      <c r="L114" s="1011"/>
      <c r="M114" s="1011"/>
      <c r="N114" s="1011"/>
      <c r="O114" s="1011"/>
      <c r="P114" s="1011"/>
      <c r="Q114" s="1011"/>
      <c r="R114" s="1011"/>
      <c r="S114" s="1011"/>
      <c r="T114" s="1011"/>
      <c r="U114" s="1011"/>
      <c r="V114" s="1011"/>
      <c r="W114" s="1011"/>
      <c r="X114" s="1011"/>
      <c r="Y114" s="1011"/>
      <c r="Z114" s="1012"/>
      <c r="AA114" s="1019">
        <v>9997</v>
      </c>
      <c r="AB114" s="1020"/>
      <c r="AC114" s="1020"/>
      <c r="AD114" s="1020"/>
      <c r="AE114" s="1021"/>
      <c r="AF114" s="1022">
        <v>9995</v>
      </c>
      <c r="AG114" s="1020"/>
      <c r="AH114" s="1020"/>
      <c r="AI114" s="1020"/>
      <c r="AJ114" s="1021"/>
      <c r="AK114" s="1022">
        <v>8338</v>
      </c>
      <c r="AL114" s="1020"/>
      <c r="AM114" s="1020"/>
      <c r="AN114" s="1020"/>
      <c r="AO114" s="1021"/>
      <c r="AP114" s="1023">
        <v>0.3</v>
      </c>
      <c r="AQ114" s="1024"/>
      <c r="AR114" s="1024"/>
      <c r="AS114" s="1024"/>
      <c r="AT114" s="1025"/>
      <c r="AU114" s="961"/>
      <c r="AV114" s="962"/>
      <c r="AW114" s="962"/>
      <c r="AX114" s="962"/>
      <c r="AY114" s="962"/>
      <c r="AZ114" s="1010" t="s">
        <v>449</v>
      </c>
      <c r="BA114" s="1011"/>
      <c r="BB114" s="1011"/>
      <c r="BC114" s="1011"/>
      <c r="BD114" s="1011"/>
      <c r="BE114" s="1011"/>
      <c r="BF114" s="1011"/>
      <c r="BG114" s="1011"/>
      <c r="BH114" s="1011"/>
      <c r="BI114" s="1011"/>
      <c r="BJ114" s="1011"/>
      <c r="BK114" s="1011"/>
      <c r="BL114" s="1011"/>
      <c r="BM114" s="1011"/>
      <c r="BN114" s="1011"/>
      <c r="BO114" s="1011"/>
      <c r="BP114" s="1012"/>
      <c r="BQ114" s="980">
        <v>334010</v>
      </c>
      <c r="BR114" s="981"/>
      <c r="BS114" s="981"/>
      <c r="BT114" s="981"/>
      <c r="BU114" s="981"/>
      <c r="BV114" s="981">
        <v>289339</v>
      </c>
      <c r="BW114" s="981"/>
      <c r="BX114" s="981"/>
      <c r="BY114" s="981"/>
      <c r="BZ114" s="981"/>
      <c r="CA114" s="981">
        <v>236805</v>
      </c>
      <c r="CB114" s="981"/>
      <c r="CC114" s="981"/>
      <c r="CD114" s="981"/>
      <c r="CE114" s="981"/>
      <c r="CF114" s="975">
        <v>8.4</v>
      </c>
      <c r="CG114" s="976"/>
      <c r="CH114" s="976"/>
      <c r="CI114" s="976"/>
      <c r="CJ114" s="976"/>
      <c r="CK114" s="1006"/>
      <c r="CL114" s="1007"/>
      <c r="CM114" s="977" t="s">
        <v>450</v>
      </c>
      <c r="CN114" s="978"/>
      <c r="CO114" s="978"/>
      <c r="CP114" s="978"/>
      <c r="CQ114" s="978"/>
      <c r="CR114" s="978"/>
      <c r="CS114" s="978"/>
      <c r="CT114" s="978"/>
      <c r="CU114" s="978"/>
      <c r="CV114" s="978"/>
      <c r="CW114" s="978"/>
      <c r="CX114" s="978"/>
      <c r="CY114" s="978"/>
      <c r="CZ114" s="978"/>
      <c r="DA114" s="978"/>
      <c r="DB114" s="978"/>
      <c r="DC114" s="978"/>
      <c r="DD114" s="978"/>
      <c r="DE114" s="978"/>
      <c r="DF114" s="979"/>
      <c r="DG114" s="1019" t="s">
        <v>241</v>
      </c>
      <c r="DH114" s="1020"/>
      <c r="DI114" s="1020"/>
      <c r="DJ114" s="1020"/>
      <c r="DK114" s="1021"/>
      <c r="DL114" s="1022" t="s">
        <v>241</v>
      </c>
      <c r="DM114" s="1020"/>
      <c r="DN114" s="1020"/>
      <c r="DO114" s="1020"/>
      <c r="DP114" s="1021"/>
      <c r="DQ114" s="1022" t="s">
        <v>241</v>
      </c>
      <c r="DR114" s="1020"/>
      <c r="DS114" s="1020"/>
      <c r="DT114" s="1020"/>
      <c r="DU114" s="1021"/>
      <c r="DV114" s="1023" t="s">
        <v>241</v>
      </c>
      <c r="DW114" s="1024"/>
      <c r="DX114" s="1024"/>
      <c r="DY114" s="1024"/>
      <c r="DZ114" s="1025"/>
    </row>
    <row r="115" spans="1:130" s="248" customFormat="1" ht="26.25" customHeight="1" x14ac:dyDescent="0.15">
      <c r="A115" s="1015"/>
      <c r="B115" s="1016"/>
      <c r="C115" s="1011" t="s">
        <v>451</v>
      </c>
      <c r="D115" s="1011"/>
      <c r="E115" s="1011"/>
      <c r="F115" s="1011"/>
      <c r="G115" s="1011"/>
      <c r="H115" s="1011"/>
      <c r="I115" s="1011"/>
      <c r="J115" s="1011"/>
      <c r="K115" s="1011"/>
      <c r="L115" s="1011"/>
      <c r="M115" s="1011"/>
      <c r="N115" s="1011"/>
      <c r="O115" s="1011"/>
      <c r="P115" s="1011"/>
      <c r="Q115" s="1011"/>
      <c r="R115" s="1011"/>
      <c r="S115" s="1011"/>
      <c r="T115" s="1011"/>
      <c r="U115" s="1011"/>
      <c r="V115" s="1011"/>
      <c r="W115" s="1011"/>
      <c r="X115" s="1011"/>
      <c r="Y115" s="1011"/>
      <c r="Z115" s="1012"/>
      <c r="AA115" s="994">
        <v>1025</v>
      </c>
      <c r="AB115" s="995"/>
      <c r="AC115" s="995"/>
      <c r="AD115" s="995"/>
      <c r="AE115" s="996"/>
      <c r="AF115" s="997">
        <v>921</v>
      </c>
      <c r="AG115" s="995"/>
      <c r="AH115" s="995"/>
      <c r="AI115" s="995"/>
      <c r="AJ115" s="996"/>
      <c r="AK115" s="997">
        <v>733</v>
      </c>
      <c r="AL115" s="995"/>
      <c r="AM115" s="995"/>
      <c r="AN115" s="995"/>
      <c r="AO115" s="996"/>
      <c r="AP115" s="998">
        <v>0</v>
      </c>
      <c r="AQ115" s="999"/>
      <c r="AR115" s="999"/>
      <c r="AS115" s="999"/>
      <c r="AT115" s="1000"/>
      <c r="AU115" s="961"/>
      <c r="AV115" s="962"/>
      <c r="AW115" s="962"/>
      <c r="AX115" s="962"/>
      <c r="AY115" s="962"/>
      <c r="AZ115" s="1010" t="s">
        <v>452</v>
      </c>
      <c r="BA115" s="1011"/>
      <c r="BB115" s="1011"/>
      <c r="BC115" s="1011"/>
      <c r="BD115" s="1011"/>
      <c r="BE115" s="1011"/>
      <c r="BF115" s="1011"/>
      <c r="BG115" s="1011"/>
      <c r="BH115" s="1011"/>
      <c r="BI115" s="1011"/>
      <c r="BJ115" s="1011"/>
      <c r="BK115" s="1011"/>
      <c r="BL115" s="1011"/>
      <c r="BM115" s="1011"/>
      <c r="BN115" s="1011"/>
      <c r="BO115" s="1011"/>
      <c r="BP115" s="1012"/>
      <c r="BQ115" s="980" t="s">
        <v>241</v>
      </c>
      <c r="BR115" s="981"/>
      <c r="BS115" s="981"/>
      <c r="BT115" s="981"/>
      <c r="BU115" s="981"/>
      <c r="BV115" s="981" t="s">
        <v>241</v>
      </c>
      <c r="BW115" s="981"/>
      <c r="BX115" s="981"/>
      <c r="BY115" s="981"/>
      <c r="BZ115" s="981"/>
      <c r="CA115" s="981" t="s">
        <v>241</v>
      </c>
      <c r="CB115" s="981"/>
      <c r="CC115" s="981"/>
      <c r="CD115" s="981"/>
      <c r="CE115" s="981"/>
      <c r="CF115" s="975" t="s">
        <v>438</v>
      </c>
      <c r="CG115" s="976"/>
      <c r="CH115" s="976"/>
      <c r="CI115" s="976"/>
      <c r="CJ115" s="976"/>
      <c r="CK115" s="1006"/>
      <c r="CL115" s="1007"/>
      <c r="CM115" s="1010" t="s">
        <v>453</v>
      </c>
      <c r="CN115" s="1031"/>
      <c r="CO115" s="1031"/>
      <c r="CP115" s="1031"/>
      <c r="CQ115" s="1031"/>
      <c r="CR115" s="1031"/>
      <c r="CS115" s="1031"/>
      <c r="CT115" s="1031"/>
      <c r="CU115" s="1031"/>
      <c r="CV115" s="1031"/>
      <c r="CW115" s="1031"/>
      <c r="CX115" s="1031"/>
      <c r="CY115" s="1031"/>
      <c r="CZ115" s="1031"/>
      <c r="DA115" s="1031"/>
      <c r="DB115" s="1031"/>
      <c r="DC115" s="1031"/>
      <c r="DD115" s="1031"/>
      <c r="DE115" s="1031"/>
      <c r="DF115" s="1012"/>
      <c r="DG115" s="1019" t="s">
        <v>241</v>
      </c>
      <c r="DH115" s="1020"/>
      <c r="DI115" s="1020"/>
      <c r="DJ115" s="1020"/>
      <c r="DK115" s="1021"/>
      <c r="DL115" s="1022" t="s">
        <v>438</v>
      </c>
      <c r="DM115" s="1020"/>
      <c r="DN115" s="1020"/>
      <c r="DO115" s="1020"/>
      <c r="DP115" s="1021"/>
      <c r="DQ115" s="1022" t="s">
        <v>241</v>
      </c>
      <c r="DR115" s="1020"/>
      <c r="DS115" s="1020"/>
      <c r="DT115" s="1020"/>
      <c r="DU115" s="1021"/>
      <c r="DV115" s="1023" t="s">
        <v>241</v>
      </c>
      <c r="DW115" s="1024"/>
      <c r="DX115" s="1024"/>
      <c r="DY115" s="1024"/>
      <c r="DZ115" s="1025"/>
    </row>
    <row r="116" spans="1:130" s="248" customFormat="1" ht="26.25" customHeight="1" x14ac:dyDescent="0.15">
      <c r="A116" s="1017"/>
      <c r="B116" s="1018"/>
      <c r="C116" s="1026" t="s">
        <v>454</v>
      </c>
      <c r="D116" s="1026"/>
      <c r="E116" s="1026"/>
      <c r="F116" s="1026"/>
      <c r="G116" s="1026"/>
      <c r="H116" s="1026"/>
      <c r="I116" s="1026"/>
      <c r="J116" s="1026"/>
      <c r="K116" s="1026"/>
      <c r="L116" s="1026"/>
      <c r="M116" s="1026"/>
      <c r="N116" s="1026"/>
      <c r="O116" s="1026"/>
      <c r="P116" s="1026"/>
      <c r="Q116" s="1026"/>
      <c r="R116" s="1026"/>
      <c r="S116" s="1026"/>
      <c r="T116" s="1026"/>
      <c r="U116" s="1026"/>
      <c r="V116" s="1026"/>
      <c r="W116" s="1026"/>
      <c r="X116" s="1026"/>
      <c r="Y116" s="1026"/>
      <c r="Z116" s="1027"/>
      <c r="AA116" s="1019" t="s">
        <v>241</v>
      </c>
      <c r="AB116" s="1020"/>
      <c r="AC116" s="1020"/>
      <c r="AD116" s="1020"/>
      <c r="AE116" s="1021"/>
      <c r="AF116" s="1022" t="s">
        <v>438</v>
      </c>
      <c r="AG116" s="1020"/>
      <c r="AH116" s="1020"/>
      <c r="AI116" s="1020"/>
      <c r="AJ116" s="1021"/>
      <c r="AK116" s="1022" t="s">
        <v>241</v>
      </c>
      <c r="AL116" s="1020"/>
      <c r="AM116" s="1020"/>
      <c r="AN116" s="1020"/>
      <c r="AO116" s="1021"/>
      <c r="AP116" s="1023" t="s">
        <v>241</v>
      </c>
      <c r="AQ116" s="1024"/>
      <c r="AR116" s="1024"/>
      <c r="AS116" s="1024"/>
      <c r="AT116" s="1025"/>
      <c r="AU116" s="961"/>
      <c r="AV116" s="962"/>
      <c r="AW116" s="962"/>
      <c r="AX116" s="962"/>
      <c r="AY116" s="962"/>
      <c r="AZ116" s="1028" t="s">
        <v>455</v>
      </c>
      <c r="BA116" s="1029"/>
      <c r="BB116" s="1029"/>
      <c r="BC116" s="1029"/>
      <c r="BD116" s="1029"/>
      <c r="BE116" s="1029"/>
      <c r="BF116" s="1029"/>
      <c r="BG116" s="1029"/>
      <c r="BH116" s="1029"/>
      <c r="BI116" s="1029"/>
      <c r="BJ116" s="1029"/>
      <c r="BK116" s="1029"/>
      <c r="BL116" s="1029"/>
      <c r="BM116" s="1029"/>
      <c r="BN116" s="1029"/>
      <c r="BO116" s="1029"/>
      <c r="BP116" s="1030"/>
      <c r="BQ116" s="980" t="s">
        <v>241</v>
      </c>
      <c r="BR116" s="981"/>
      <c r="BS116" s="981"/>
      <c r="BT116" s="981"/>
      <c r="BU116" s="981"/>
      <c r="BV116" s="981" t="s">
        <v>438</v>
      </c>
      <c r="BW116" s="981"/>
      <c r="BX116" s="981"/>
      <c r="BY116" s="981"/>
      <c r="BZ116" s="981"/>
      <c r="CA116" s="981" t="s">
        <v>241</v>
      </c>
      <c r="CB116" s="981"/>
      <c r="CC116" s="981"/>
      <c r="CD116" s="981"/>
      <c r="CE116" s="981"/>
      <c r="CF116" s="975" t="s">
        <v>241</v>
      </c>
      <c r="CG116" s="976"/>
      <c r="CH116" s="976"/>
      <c r="CI116" s="976"/>
      <c r="CJ116" s="976"/>
      <c r="CK116" s="1006"/>
      <c r="CL116" s="1007"/>
      <c r="CM116" s="977" t="s">
        <v>456</v>
      </c>
      <c r="CN116" s="978"/>
      <c r="CO116" s="978"/>
      <c r="CP116" s="978"/>
      <c r="CQ116" s="978"/>
      <c r="CR116" s="978"/>
      <c r="CS116" s="978"/>
      <c r="CT116" s="978"/>
      <c r="CU116" s="978"/>
      <c r="CV116" s="978"/>
      <c r="CW116" s="978"/>
      <c r="CX116" s="978"/>
      <c r="CY116" s="978"/>
      <c r="CZ116" s="978"/>
      <c r="DA116" s="978"/>
      <c r="DB116" s="978"/>
      <c r="DC116" s="978"/>
      <c r="DD116" s="978"/>
      <c r="DE116" s="978"/>
      <c r="DF116" s="979"/>
      <c r="DG116" s="1019" t="s">
        <v>438</v>
      </c>
      <c r="DH116" s="1020"/>
      <c r="DI116" s="1020"/>
      <c r="DJ116" s="1020"/>
      <c r="DK116" s="1021"/>
      <c r="DL116" s="1022" t="s">
        <v>241</v>
      </c>
      <c r="DM116" s="1020"/>
      <c r="DN116" s="1020"/>
      <c r="DO116" s="1020"/>
      <c r="DP116" s="1021"/>
      <c r="DQ116" s="1022" t="s">
        <v>241</v>
      </c>
      <c r="DR116" s="1020"/>
      <c r="DS116" s="1020"/>
      <c r="DT116" s="1020"/>
      <c r="DU116" s="1021"/>
      <c r="DV116" s="1023" t="s">
        <v>241</v>
      </c>
      <c r="DW116" s="1024"/>
      <c r="DX116" s="1024"/>
      <c r="DY116" s="1024"/>
      <c r="DZ116" s="1025"/>
    </row>
    <row r="117" spans="1:130" s="248" customFormat="1" ht="26.25" customHeight="1" x14ac:dyDescent="0.15">
      <c r="A117" s="965" t="s">
        <v>189</v>
      </c>
      <c r="B117" s="946"/>
      <c r="C117" s="946"/>
      <c r="D117" s="946"/>
      <c r="E117" s="946"/>
      <c r="F117" s="946"/>
      <c r="G117" s="946"/>
      <c r="H117" s="946"/>
      <c r="I117" s="946"/>
      <c r="J117" s="946"/>
      <c r="K117" s="946"/>
      <c r="L117" s="946"/>
      <c r="M117" s="946"/>
      <c r="N117" s="946"/>
      <c r="O117" s="946"/>
      <c r="P117" s="946"/>
      <c r="Q117" s="946"/>
      <c r="R117" s="946"/>
      <c r="S117" s="946"/>
      <c r="T117" s="946"/>
      <c r="U117" s="946"/>
      <c r="V117" s="946"/>
      <c r="W117" s="946"/>
      <c r="X117" s="946"/>
      <c r="Y117" s="1036" t="s">
        <v>457</v>
      </c>
      <c r="Z117" s="947"/>
      <c r="AA117" s="1037">
        <v>931148</v>
      </c>
      <c r="AB117" s="1038"/>
      <c r="AC117" s="1038"/>
      <c r="AD117" s="1038"/>
      <c r="AE117" s="1039"/>
      <c r="AF117" s="1040">
        <v>909992</v>
      </c>
      <c r="AG117" s="1038"/>
      <c r="AH117" s="1038"/>
      <c r="AI117" s="1038"/>
      <c r="AJ117" s="1039"/>
      <c r="AK117" s="1040">
        <v>892511</v>
      </c>
      <c r="AL117" s="1038"/>
      <c r="AM117" s="1038"/>
      <c r="AN117" s="1038"/>
      <c r="AO117" s="1039"/>
      <c r="AP117" s="1041"/>
      <c r="AQ117" s="1042"/>
      <c r="AR117" s="1042"/>
      <c r="AS117" s="1042"/>
      <c r="AT117" s="1043"/>
      <c r="AU117" s="961"/>
      <c r="AV117" s="962"/>
      <c r="AW117" s="962"/>
      <c r="AX117" s="962"/>
      <c r="AY117" s="962"/>
      <c r="AZ117" s="1028" t="s">
        <v>458</v>
      </c>
      <c r="BA117" s="1029"/>
      <c r="BB117" s="1029"/>
      <c r="BC117" s="1029"/>
      <c r="BD117" s="1029"/>
      <c r="BE117" s="1029"/>
      <c r="BF117" s="1029"/>
      <c r="BG117" s="1029"/>
      <c r="BH117" s="1029"/>
      <c r="BI117" s="1029"/>
      <c r="BJ117" s="1029"/>
      <c r="BK117" s="1029"/>
      <c r="BL117" s="1029"/>
      <c r="BM117" s="1029"/>
      <c r="BN117" s="1029"/>
      <c r="BO117" s="1029"/>
      <c r="BP117" s="1030"/>
      <c r="BQ117" s="980" t="s">
        <v>241</v>
      </c>
      <c r="BR117" s="981"/>
      <c r="BS117" s="981"/>
      <c r="BT117" s="981"/>
      <c r="BU117" s="981"/>
      <c r="BV117" s="981" t="s">
        <v>241</v>
      </c>
      <c r="BW117" s="981"/>
      <c r="BX117" s="981"/>
      <c r="BY117" s="981"/>
      <c r="BZ117" s="981"/>
      <c r="CA117" s="981" t="s">
        <v>241</v>
      </c>
      <c r="CB117" s="981"/>
      <c r="CC117" s="981"/>
      <c r="CD117" s="981"/>
      <c r="CE117" s="981"/>
      <c r="CF117" s="975" t="s">
        <v>241</v>
      </c>
      <c r="CG117" s="976"/>
      <c r="CH117" s="976"/>
      <c r="CI117" s="976"/>
      <c r="CJ117" s="976"/>
      <c r="CK117" s="1006"/>
      <c r="CL117" s="1007"/>
      <c r="CM117" s="977" t="s">
        <v>459</v>
      </c>
      <c r="CN117" s="978"/>
      <c r="CO117" s="978"/>
      <c r="CP117" s="978"/>
      <c r="CQ117" s="978"/>
      <c r="CR117" s="978"/>
      <c r="CS117" s="978"/>
      <c r="CT117" s="978"/>
      <c r="CU117" s="978"/>
      <c r="CV117" s="978"/>
      <c r="CW117" s="978"/>
      <c r="CX117" s="978"/>
      <c r="CY117" s="978"/>
      <c r="CZ117" s="978"/>
      <c r="DA117" s="978"/>
      <c r="DB117" s="978"/>
      <c r="DC117" s="978"/>
      <c r="DD117" s="978"/>
      <c r="DE117" s="978"/>
      <c r="DF117" s="979"/>
      <c r="DG117" s="1019" t="s">
        <v>241</v>
      </c>
      <c r="DH117" s="1020"/>
      <c r="DI117" s="1020"/>
      <c r="DJ117" s="1020"/>
      <c r="DK117" s="1021"/>
      <c r="DL117" s="1022" t="s">
        <v>438</v>
      </c>
      <c r="DM117" s="1020"/>
      <c r="DN117" s="1020"/>
      <c r="DO117" s="1020"/>
      <c r="DP117" s="1021"/>
      <c r="DQ117" s="1022" t="s">
        <v>438</v>
      </c>
      <c r="DR117" s="1020"/>
      <c r="DS117" s="1020"/>
      <c r="DT117" s="1020"/>
      <c r="DU117" s="1021"/>
      <c r="DV117" s="1023" t="s">
        <v>241</v>
      </c>
      <c r="DW117" s="1024"/>
      <c r="DX117" s="1024"/>
      <c r="DY117" s="1024"/>
      <c r="DZ117" s="1025"/>
    </row>
    <row r="118" spans="1:130" s="248" customFormat="1" ht="26.25" customHeight="1" x14ac:dyDescent="0.15">
      <c r="A118" s="965" t="s">
        <v>432</v>
      </c>
      <c r="B118" s="946"/>
      <c r="C118" s="946"/>
      <c r="D118" s="946"/>
      <c r="E118" s="946"/>
      <c r="F118" s="946"/>
      <c r="G118" s="946"/>
      <c r="H118" s="946"/>
      <c r="I118" s="946"/>
      <c r="J118" s="946"/>
      <c r="K118" s="946"/>
      <c r="L118" s="946"/>
      <c r="M118" s="946"/>
      <c r="N118" s="946"/>
      <c r="O118" s="946"/>
      <c r="P118" s="946"/>
      <c r="Q118" s="946"/>
      <c r="R118" s="946"/>
      <c r="S118" s="946"/>
      <c r="T118" s="946"/>
      <c r="U118" s="946"/>
      <c r="V118" s="946"/>
      <c r="W118" s="946"/>
      <c r="X118" s="946"/>
      <c r="Y118" s="946"/>
      <c r="Z118" s="947"/>
      <c r="AA118" s="945" t="s">
        <v>429</v>
      </c>
      <c r="AB118" s="946"/>
      <c r="AC118" s="946"/>
      <c r="AD118" s="946"/>
      <c r="AE118" s="947"/>
      <c r="AF118" s="945" t="s">
        <v>430</v>
      </c>
      <c r="AG118" s="946"/>
      <c r="AH118" s="946"/>
      <c r="AI118" s="946"/>
      <c r="AJ118" s="947"/>
      <c r="AK118" s="945" t="s">
        <v>310</v>
      </c>
      <c r="AL118" s="946"/>
      <c r="AM118" s="946"/>
      <c r="AN118" s="946"/>
      <c r="AO118" s="947"/>
      <c r="AP118" s="1032" t="s">
        <v>431</v>
      </c>
      <c r="AQ118" s="1033"/>
      <c r="AR118" s="1033"/>
      <c r="AS118" s="1033"/>
      <c r="AT118" s="1034"/>
      <c r="AU118" s="961"/>
      <c r="AV118" s="962"/>
      <c r="AW118" s="962"/>
      <c r="AX118" s="962"/>
      <c r="AY118" s="962"/>
      <c r="AZ118" s="1035" t="s">
        <v>460</v>
      </c>
      <c r="BA118" s="1026"/>
      <c r="BB118" s="1026"/>
      <c r="BC118" s="1026"/>
      <c r="BD118" s="1026"/>
      <c r="BE118" s="1026"/>
      <c r="BF118" s="1026"/>
      <c r="BG118" s="1026"/>
      <c r="BH118" s="1026"/>
      <c r="BI118" s="1026"/>
      <c r="BJ118" s="1026"/>
      <c r="BK118" s="1026"/>
      <c r="BL118" s="1026"/>
      <c r="BM118" s="1026"/>
      <c r="BN118" s="1026"/>
      <c r="BO118" s="1026"/>
      <c r="BP118" s="1027"/>
      <c r="BQ118" s="1058" t="s">
        <v>241</v>
      </c>
      <c r="BR118" s="1059"/>
      <c r="BS118" s="1059"/>
      <c r="BT118" s="1059"/>
      <c r="BU118" s="1059"/>
      <c r="BV118" s="1059" t="s">
        <v>241</v>
      </c>
      <c r="BW118" s="1059"/>
      <c r="BX118" s="1059"/>
      <c r="BY118" s="1059"/>
      <c r="BZ118" s="1059"/>
      <c r="CA118" s="1059" t="s">
        <v>241</v>
      </c>
      <c r="CB118" s="1059"/>
      <c r="CC118" s="1059"/>
      <c r="CD118" s="1059"/>
      <c r="CE118" s="1059"/>
      <c r="CF118" s="975" t="s">
        <v>241</v>
      </c>
      <c r="CG118" s="976"/>
      <c r="CH118" s="976"/>
      <c r="CI118" s="976"/>
      <c r="CJ118" s="976"/>
      <c r="CK118" s="1006"/>
      <c r="CL118" s="1007"/>
      <c r="CM118" s="977" t="s">
        <v>461</v>
      </c>
      <c r="CN118" s="978"/>
      <c r="CO118" s="978"/>
      <c r="CP118" s="978"/>
      <c r="CQ118" s="978"/>
      <c r="CR118" s="978"/>
      <c r="CS118" s="978"/>
      <c r="CT118" s="978"/>
      <c r="CU118" s="978"/>
      <c r="CV118" s="978"/>
      <c r="CW118" s="978"/>
      <c r="CX118" s="978"/>
      <c r="CY118" s="978"/>
      <c r="CZ118" s="978"/>
      <c r="DA118" s="978"/>
      <c r="DB118" s="978"/>
      <c r="DC118" s="978"/>
      <c r="DD118" s="978"/>
      <c r="DE118" s="978"/>
      <c r="DF118" s="979"/>
      <c r="DG118" s="1019" t="s">
        <v>241</v>
      </c>
      <c r="DH118" s="1020"/>
      <c r="DI118" s="1020"/>
      <c r="DJ118" s="1020"/>
      <c r="DK118" s="1021"/>
      <c r="DL118" s="1022" t="s">
        <v>241</v>
      </c>
      <c r="DM118" s="1020"/>
      <c r="DN118" s="1020"/>
      <c r="DO118" s="1020"/>
      <c r="DP118" s="1021"/>
      <c r="DQ118" s="1022" t="s">
        <v>241</v>
      </c>
      <c r="DR118" s="1020"/>
      <c r="DS118" s="1020"/>
      <c r="DT118" s="1020"/>
      <c r="DU118" s="1021"/>
      <c r="DV118" s="1023" t="s">
        <v>241</v>
      </c>
      <c r="DW118" s="1024"/>
      <c r="DX118" s="1024"/>
      <c r="DY118" s="1024"/>
      <c r="DZ118" s="1025"/>
    </row>
    <row r="119" spans="1:130" s="248" customFormat="1" ht="26.25" customHeight="1" x14ac:dyDescent="0.15">
      <c r="A119" s="1119" t="s">
        <v>435</v>
      </c>
      <c r="B119" s="1005"/>
      <c r="C119" s="984" t="s">
        <v>436</v>
      </c>
      <c r="D119" s="985"/>
      <c r="E119" s="985"/>
      <c r="F119" s="985"/>
      <c r="G119" s="985"/>
      <c r="H119" s="985"/>
      <c r="I119" s="985"/>
      <c r="J119" s="985"/>
      <c r="K119" s="985"/>
      <c r="L119" s="985"/>
      <c r="M119" s="985"/>
      <c r="N119" s="985"/>
      <c r="O119" s="985"/>
      <c r="P119" s="985"/>
      <c r="Q119" s="985"/>
      <c r="R119" s="985"/>
      <c r="S119" s="985"/>
      <c r="T119" s="985"/>
      <c r="U119" s="985"/>
      <c r="V119" s="985"/>
      <c r="W119" s="985"/>
      <c r="X119" s="985"/>
      <c r="Y119" s="985"/>
      <c r="Z119" s="986"/>
      <c r="AA119" s="952" t="s">
        <v>241</v>
      </c>
      <c r="AB119" s="953"/>
      <c r="AC119" s="953"/>
      <c r="AD119" s="953"/>
      <c r="AE119" s="954"/>
      <c r="AF119" s="955" t="s">
        <v>241</v>
      </c>
      <c r="AG119" s="953"/>
      <c r="AH119" s="953"/>
      <c r="AI119" s="953"/>
      <c r="AJ119" s="954"/>
      <c r="AK119" s="955" t="s">
        <v>241</v>
      </c>
      <c r="AL119" s="953"/>
      <c r="AM119" s="953"/>
      <c r="AN119" s="953"/>
      <c r="AO119" s="954"/>
      <c r="AP119" s="956" t="s">
        <v>241</v>
      </c>
      <c r="AQ119" s="957"/>
      <c r="AR119" s="957"/>
      <c r="AS119" s="957"/>
      <c r="AT119" s="958"/>
      <c r="AU119" s="963"/>
      <c r="AV119" s="964"/>
      <c r="AW119" s="964"/>
      <c r="AX119" s="964"/>
      <c r="AY119" s="964"/>
      <c r="AZ119" s="279" t="s">
        <v>189</v>
      </c>
      <c r="BA119" s="279"/>
      <c r="BB119" s="279"/>
      <c r="BC119" s="279"/>
      <c r="BD119" s="279"/>
      <c r="BE119" s="279"/>
      <c r="BF119" s="279"/>
      <c r="BG119" s="279"/>
      <c r="BH119" s="279"/>
      <c r="BI119" s="279"/>
      <c r="BJ119" s="279"/>
      <c r="BK119" s="279"/>
      <c r="BL119" s="279"/>
      <c r="BM119" s="279"/>
      <c r="BN119" s="279"/>
      <c r="BO119" s="1036" t="s">
        <v>462</v>
      </c>
      <c r="BP119" s="1067"/>
      <c r="BQ119" s="1058">
        <v>7483842</v>
      </c>
      <c r="BR119" s="1059"/>
      <c r="BS119" s="1059"/>
      <c r="BT119" s="1059"/>
      <c r="BU119" s="1059"/>
      <c r="BV119" s="1059">
        <v>7330982</v>
      </c>
      <c r="BW119" s="1059"/>
      <c r="BX119" s="1059"/>
      <c r="BY119" s="1059"/>
      <c r="BZ119" s="1059"/>
      <c r="CA119" s="1059">
        <v>7376264</v>
      </c>
      <c r="CB119" s="1059"/>
      <c r="CC119" s="1059"/>
      <c r="CD119" s="1059"/>
      <c r="CE119" s="1059"/>
      <c r="CF119" s="1060"/>
      <c r="CG119" s="1061"/>
      <c r="CH119" s="1061"/>
      <c r="CI119" s="1061"/>
      <c r="CJ119" s="1062"/>
      <c r="CK119" s="1008"/>
      <c r="CL119" s="1009"/>
      <c r="CM119" s="1063" t="s">
        <v>463</v>
      </c>
      <c r="CN119" s="1064"/>
      <c r="CO119" s="1064"/>
      <c r="CP119" s="1064"/>
      <c r="CQ119" s="1064"/>
      <c r="CR119" s="1064"/>
      <c r="CS119" s="1064"/>
      <c r="CT119" s="1064"/>
      <c r="CU119" s="1064"/>
      <c r="CV119" s="1064"/>
      <c r="CW119" s="1064"/>
      <c r="CX119" s="1064"/>
      <c r="CY119" s="1064"/>
      <c r="CZ119" s="1064"/>
      <c r="DA119" s="1064"/>
      <c r="DB119" s="1064"/>
      <c r="DC119" s="1064"/>
      <c r="DD119" s="1064"/>
      <c r="DE119" s="1064"/>
      <c r="DF119" s="1065"/>
      <c r="DG119" s="1066" t="s">
        <v>241</v>
      </c>
      <c r="DH119" s="1045"/>
      <c r="DI119" s="1045"/>
      <c r="DJ119" s="1045"/>
      <c r="DK119" s="1046"/>
      <c r="DL119" s="1044" t="s">
        <v>241</v>
      </c>
      <c r="DM119" s="1045"/>
      <c r="DN119" s="1045"/>
      <c r="DO119" s="1045"/>
      <c r="DP119" s="1046"/>
      <c r="DQ119" s="1044" t="s">
        <v>241</v>
      </c>
      <c r="DR119" s="1045"/>
      <c r="DS119" s="1045"/>
      <c r="DT119" s="1045"/>
      <c r="DU119" s="1046"/>
      <c r="DV119" s="1047" t="s">
        <v>241</v>
      </c>
      <c r="DW119" s="1048"/>
      <c r="DX119" s="1048"/>
      <c r="DY119" s="1048"/>
      <c r="DZ119" s="1049"/>
    </row>
    <row r="120" spans="1:130" s="248" customFormat="1" ht="26.25" customHeight="1" x14ac:dyDescent="0.15">
      <c r="A120" s="1120"/>
      <c r="B120" s="1007"/>
      <c r="C120" s="977" t="s">
        <v>440</v>
      </c>
      <c r="D120" s="978"/>
      <c r="E120" s="978"/>
      <c r="F120" s="978"/>
      <c r="G120" s="978"/>
      <c r="H120" s="978"/>
      <c r="I120" s="978"/>
      <c r="J120" s="978"/>
      <c r="K120" s="978"/>
      <c r="L120" s="978"/>
      <c r="M120" s="978"/>
      <c r="N120" s="978"/>
      <c r="O120" s="978"/>
      <c r="P120" s="978"/>
      <c r="Q120" s="978"/>
      <c r="R120" s="978"/>
      <c r="S120" s="978"/>
      <c r="T120" s="978"/>
      <c r="U120" s="978"/>
      <c r="V120" s="978"/>
      <c r="W120" s="978"/>
      <c r="X120" s="978"/>
      <c r="Y120" s="978"/>
      <c r="Z120" s="979"/>
      <c r="AA120" s="1019" t="s">
        <v>241</v>
      </c>
      <c r="AB120" s="1020"/>
      <c r="AC120" s="1020"/>
      <c r="AD120" s="1020"/>
      <c r="AE120" s="1021"/>
      <c r="AF120" s="1022" t="s">
        <v>241</v>
      </c>
      <c r="AG120" s="1020"/>
      <c r="AH120" s="1020"/>
      <c r="AI120" s="1020"/>
      <c r="AJ120" s="1021"/>
      <c r="AK120" s="1022" t="s">
        <v>241</v>
      </c>
      <c r="AL120" s="1020"/>
      <c r="AM120" s="1020"/>
      <c r="AN120" s="1020"/>
      <c r="AO120" s="1021"/>
      <c r="AP120" s="1023" t="s">
        <v>241</v>
      </c>
      <c r="AQ120" s="1024"/>
      <c r="AR120" s="1024"/>
      <c r="AS120" s="1024"/>
      <c r="AT120" s="1025"/>
      <c r="AU120" s="1050" t="s">
        <v>464</v>
      </c>
      <c r="AV120" s="1051"/>
      <c r="AW120" s="1051"/>
      <c r="AX120" s="1051"/>
      <c r="AY120" s="1052"/>
      <c r="AZ120" s="1001" t="s">
        <v>465</v>
      </c>
      <c r="BA120" s="950"/>
      <c r="BB120" s="950"/>
      <c r="BC120" s="950"/>
      <c r="BD120" s="950"/>
      <c r="BE120" s="950"/>
      <c r="BF120" s="950"/>
      <c r="BG120" s="950"/>
      <c r="BH120" s="950"/>
      <c r="BI120" s="950"/>
      <c r="BJ120" s="950"/>
      <c r="BK120" s="950"/>
      <c r="BL120" s="950"/>
      <c r="BM120" s="950"/>
      <c r="BN120" s="950"/>
      <c r="BO120" s="950"/>
      <c r="BP120" s="951"/>
      <c r="BQ120" s="987">
        <v>1770065</v>
      </c>
      <c r="BR120" s="988"/>
      <c r="BS120" s="988"/>
      <c r="BT120" s="988"/>
      <c r="BU120" s="988"/>
      <c r="BV120" s="988">
        <v>1756419</v>
      </c>
      <c r="BW120" s="988"/>
      <c r="BX120" s="988"/>
      <c r="BY120" s="988"/>
      <c r="BZ120" s="988"/>
      <c r="CA120" s="988">
        <v>1797077</v>
      </c>
      <c r="CB120" s="988"/>
      <c r="CC120" s="988"/>
      <c r="CD120" s="988"/>
      <c r="CE120" s="988"/>
      <c r="CF120" s="1002">
        <v>63.4</v>
      </c>
      <c r="CG120" s="1003"/>
      <c r="CH120" s="1003"/>
      <c r="CI120" s="1003"/>
      <c r="CJ120" s="1003"/>
      <c r="CK120" s="1068" t="s">
        <v>466</v>
      </c>
      <c r="CL120" s="1069"/>
      <c r="CM120" s="1069"/>
      <c r="CN120" s="1069"/>
      <c r="CO120" s="1070"/>
      <c r="CP120" s="1076" t="s">
        <v>410</v>
      </c>
      <c r="CQ120" s="1077"/>
      <c r="CR120" s="1077"/>
      <c r="CS120" s="1077"/>
      <c r="CT120" s="1077"/>
      <c r="CU120" s="1077"/>
      <c r="CV120" s="1077"/>
      <c r="CW120" s="1077"/>
      <c r="CX120" s="1077"/>
      <c r="CY120" s="1077"/>
      <c r="CZ120" s="1077"/>
      <c r="DA120" s="1077"/>
      <c r="DB120" s="1077"/>
      <c r="DC120" s="1077"/>
      <c r="DD120" s="1077"/>
      <c r="DE120" s="1077"/>
      <c r="DF120" s="1078"/>
      <c r="DG120" s="987">
        <v>701764</v>
      </c>
      <c r="DH120" s="988"/>
      <c r="DI120" s="988"/>
      <c r="DJ120" s="988"/>
      <c r="DK120" s="988"/>
      <c r="DL120" s="988">
        <v>658914</v>
      </c>
      <c r="DM120" s="988"/>
      <c r="DN120" s="988"/>
      <c r="DO120" s="988"/>
      <c r="DP120" s="988"/>
      <c r="DQ120" s="988">
        <v>596998</v>
      </c>
      <c r="DR120" s="988"/>
      <c r="DS120" s="988"/>
      <c r="DT120" s="988"/>
      <c r="DU120" s="988"/>
      <c r="DV120" s="989">
        <v>21.1</v>
      </c>
      <c r="DW120" s="989"/>
      <c r="DX120" s="989"/>
      <c r="DY120" s="989"/>
      <c r="DZ120" s="990"/>
    </row>
    <row r="121" spans="1:130" s="248" customFormat="1" ht="26.25" customHeight="1" x14ac:dyDescent="0.15">
      <c r="A121" s="1120"/>
      <c r="B121" s="1007"/>
      <c r="C121" s="1028" t="s">
        <v>467</v>
      </c>
      <c r="D121" s="1029"/>
      <c r="E121" s="1029"/>
      <c r="F121" s="1029"/>
      <c r="G121" s="1029"/>
      <c r="H121" s="1029"/>
      <c r="I121" s="1029"/>
      <c r="J121" s="1029"/>
      <c r="K121" s="1029"/>
      <c r="L121" s="1029"/>
      <c r="M121" s="1029"/>
      <c r="N121" s="1029"/>
      <c r="O121" s="1029"/>
      <c r="P121" s="1029"/>
      <c r="Q121" s="1029"/>
      <c r="R121" s="1029"/>
      <c r="S121" s="1029"/>
      <c r="T121" s="1029"/>
      <c r="U121" s="1029"/>
      <c r="V121" s="1029"/>
      <c r="W121" s="1029"/>
      <c r="X121" s="1029"/>
      <c r="Y121" s="1029"/>
      <c r="Z121" s="1030"/>
      <c r="AA121" s="1019" t="s">
        <v>241</v>
      </c>
      <c r="AB121" s="1020"/>
      <c r="AC121" s="1020"/>
      <c r="AD121" s="1020"/>
      <c r="AE121" s="1021"/>
      <c r="AF121" s="1022" t="s">
        <v>241</v>
      </c>
      <c r="AG121" s="1020"/>
      <c r="AH121" s="1020"/>
      <c r="AI121" s="1020"/>
      <c r="AJ121" s="1021"/>
      <c r="AK121" s="1022" t="s">
        <v>241</v>
      </c>
      <c r="AL121" s="1020"/>
      <c r="AM121" s="1020"/>
      <c r="AN121" s="1020"/>
      <c r="AO121" s="1021"/>
      <c r="AP121" s="1023" t="s">
        <v>241</v>
      </c>
      <c r="AQ121" s="1024"/>
      <c r="AR121" s="1024"/>
      <c r="AS121" s="1024"/>
      <c r="AT121" s="1025"/>
      <c r="AU121" s="1053"/>
      <c r="AV121" s="1054"/>
      <c r="AW121" s="1054"/>
      <c r="AX121" s="1054"/>
      <c r="AY121" s="1055"/>
      <c r="AZ121" s="1010" t="s">
        <v>468</v>
      </c>
      <c r="BA121" s="1011"/>
      <c r="BB121" s="1011"/>
      <c r="BC121" s="1011"/>
      <c r="BD121" s="1011"/>
      <c r="BE121" s="1011"/>
      <c r="BF121" s="1011"/>
      <c r="BG121" s="1011"/>
      <c r="BH121" s="1011"/>
      <c r="BI121" s="1011"/>
      <c r="BJ121" s="1011"/>
      <c r="BK121" s="1011"/>
      <c r="BL121" s="1011"/>
      <c r="BM121" s="1011"/>
      <c r="BN121" s="1011"/>
      <c r="BO121" s="1011"/>
      <c r="BP121" s="1012"/>
      <c r="BQ121" s="980">
        <v>468507</v>
      </c>
      <c r="BR121" s="981"/>
      <c r="BS121" s="981"/>
      <c r="BT121" s="981"/>
      <c r="BU121" s="981"/>
      <c r="BV121" s="981">
        <v>430347</v>
      </c>
      <c r="BW121" s="981"/>
      <c r="BX121" s="981"/>
      <c r="BY121" s="981"/>
      <c r="BZ121" s="981"/>
      <c r="CA121" s="981">
        <v>397776</v>
      </c>
      <c r="CB121" s="981"/>
      <c r="CC121" s="981"/>
      <c r="CD121" s="981"/>
      <c r="CE121" s="981"/>
      <c r="CF121" s="975">
        <v>14</v>
      </c>
      <c r="CG121" s="976"/>
      <c r="CH121" s="976"/>
      <c r="CI121" s="976"/>
      <c r="CJ121" s="976"/>
      <c r="CK121" s="1071"/>
      <c r="CL121" s="1072"/>
      <c r="CM121" s="1072"/>
      <c r="CN121" s="1072"/>
      <c r="CO121" s="1073"/>
      <c r="CP121" s="1081" t="s">
        <v>412</v>
      </c>
      <c r="CQ121" s="1082"/>
      <c r="CR121" s="1082"/>
      <c r="CS121" s="1082"/>
      <c r="CT121" s="1082"/>
      <c r="CU121" s="1082"/>
      <c r="CV121" s="1082"/>
      <c r="CW121" s="1082"/>
      <c r="CX121" s="1082"/>
      <c r="CY121" s="1082"/>
      <c r="CZ121" s="1082"/>
      <c r="DA121" s="1082"/>
      <c r="DB121" s="1082"/>
      <c r="DC121" s="1082"/>
      <c r="DD121" s="1082"/>
      <c r="DE121" s="1082"/>
      <c r="DF121" s="1083"/>
      <c r="DG121" s="980">
        <v>598781</v>
      </c>
      <c r="DH121" s="981"/>
      <c r="DI121" s="981"/>
      <c r="DJ121" s="981"/>
      <c r="DK121" s="981"/>
      <c r="DL121" s="981">
        <v>544636</v>
      </c>
      <c r="DM121" s="981"/>
      <c r="DN121" s="981"/>
      <c r="DO121" s="981"/>
      <c r="DP121" s="981"/>
      <c r="DQ121" s="981">
        <v>486720</v>
      </c>
      <c r="DR121" s="981"/>
      <c r="DS121" s="981"/>
      <c r="DT121" s="981"/>
      <c r="DU121" s="981"/>
      <c r="DV121" s="982">
        <v>17.2</v>
      </c>
      <c r="DW121" s="982"/>
      <c r="DX121" s="982"/>
      <c r="DY121" s="982"/>
      <c r="DZ121" s="983"/>
    </row>
    <row r="122" spans="1:130" s="248" customFormat="1" ht="26.25" customHeight="1" x14ac:dyDescent="0.15">
      <c r="A122" s="1120"/>
      <c r="B122" s="1007"/>
      <c r="C122" s="977" t="s">
        <v>450</v>
      </c>
      <c r="D122" s="978"/>
      <c r="E122" s="978"/>
      <c r="F122" s="978"/>
      <c r="G122" s="978"/>
      <c r="H122" s="978"/>
      <c r="I122" s="978"/>
      <c r="J122" s="978"/>
      <c r="K122" s="978"/>
      <c r="L122" s="978"/>
      <c r="M122" s="978"/>
      <c r="N122" s="978"/>
      <c r="O122" s="978"/>
      <c r="P122" s="978"/>
      <c r="Q122" s="978"/>
      <c r="R122" s="978"/>
      <c r="S122" s="978"/>
      <c r="T122" s="978"/>
      <c r="U122" s="978"/>
      <c r="V122" s="978"/>
      <c r="W122" s="978"/>
      <c r="X122" s="978"/>
      <c r="Y122" s="978"/>
      <c r="Z122" s="979"/>
      <c r="AA122" s="1019" t="s">
        <v>241</v>
      </c>
      <c r="AB122" s="1020"/>
      <c r="AC122" s="1020"/>
      <c r="AD122" s="1020"/>
      <c r="AE122" s="1021"/>
      <c r="AF122" s="1022" t="s">
        <v>241</v>
      </c>
      <c r="AG122" s="1020"/>
      <c r="AH122" s="1020"/>
      <c r="AI122" s="1020"/>
      <c r="AJ122" s="1021"/>
      <c r="AK122" s="1022" t="s">
        <v>241</v>
      </c>
      <c r="AL122" s="1020"/>
      <c r="AM122" s="1020"/>
      <c r="AN122" s="1020"/>
      <c r="AO122" s="1021"/>
      <c r="AP122" s="1023" t="s">
        <v>241</v>
      </c>
      <c r="AQ122" s="1024"/>
      <c r="AR122" s="1024"/>
      <c r="AS122" s="1024"/>
      <c r="AT122" s="1025"/>
      <c r="AU122" s="1053"/>
      <c r="AV122" s="1054"/>
      <c r="AW122" s="1054"/>
      <c r="AX122" s="1054"/>
      <c r="AY122" s="1055"/>
      <c r="AZ122" s="1035" t="s">
        <v>469</v>
      </c>
      <c r="BA122" s="1026"/>
      <c r="BB122" s="1026"/>
      <c r="BC122" s="1026"/>
      <c r="BD122" s="1026"/>
      <c r="BE122" s="1026"/>
      <c r="BF122" s="1026"/>
      <c r="BG122" s="1026"/>
      <c r="BH122" s="1026"/>
      <c r="BI122" s="1026"/>
      <c r="BJ122" s="1026"/>
      <c r="BK122" s="1026"/>
      <c r="BL122" s="1026"/>
      <c r="BM122" s="1026"/>
      <c r="BN122" s="1026"/>
      <c r="BO122" s="1026"/>
      <c r="BP122" s="1027"/>
      <c r="BQ122" s="1058">
        <v>5031230</v>
      </c>
      <c r="BR122" s="1059"/>
      <c r="BS122" s="1059"/>
      <c r="BT122" s="1059"/>
      <c r="BU122" s="1059"/>
      <c r="BV122" s="1059">
        <v>4979135</v>
      </c>
      <c r="BW122" s="1059"/>
      <c r="BX122" s="1059"/>
      <c r="BY122" s="1059"/>
      <c r="BZ122" s="1059"/>
      <c r="CA122" s="1059">
        <v>4983494</v>
      </c>
      <c r="CB122" s="1059"/>
      <c r="CC122" s="1059"/>
      <c r="CD122" s="1059"/>
      <c r="CE122" s="1059"/>
      <c r="CF122" s="1079">
        <v>175.9</v>
      </c>
      <c r="CG122" s="1080"/>
      <c r="CH122" s="1080"/>
      <c r="CI122" s="1080"/>
      <c r="CJ122" s="1080"/>
      <c r="CK122" s="1071"/>
      <c r="CL122" s="1072"/>
      <c r="CM122" s="1072"/>
      <c r="CN122" s="1072"/>
      <c r="CO122" s="1073"/>
      <c r="CP122" s="1081" t="s">
        <v>409</v>
      </c>
      <c r="CQ122" s="1082"/>
      <c r="CR122" s="1082"/>
      <c r="CS122" s="1082"/>
      <c r="CT122" s="1082"/>
      <c r="CU122" s="1082"/>
      <c r="CV122" s="1082"/>
      <c r="CW122" s="1082"/>
      <c r="CX122" s="1082"/>
      <c r="CY122" s="1082"/>
      <c r="CZ122" s="1082"/>
      <c r="DA122" s="1082"/>
      <c r="DB122" s="1082"/>
      <c r="DC122" s="1082"/>
      <c r="DD122" s="1082"/>
      <c r="DE122" s="1082"/>
      <c r="DF122" s="1083"/>
      <c r="DG122" s="980">
        <v>11497</v>
      </c>
      <c r="DH122" s="981"/>
      <c r="DI122" s="981"/>
      <c r="DJ122" s="981"/>
      <c r="DK122" s="981"/>
      <c r="DL122" s="981">
        <v>7012</v>
      </c>
      <c r="DM122" s="981"/>
      <c r="DN122" s="981"/>
      <c r="DO122" s="981"/>
      <c r="DP122" s="981"/>
      <c r="DQ122" s="981">
        <v>7003</v>
      </c>
      <c r="DR122" s="981"/>
      <c r="DS122" s="981"/>
      <c r="DT122" s="981"/>
      <c r="DU122" s="981"/>
      <c r="DV122" s="982">
        <v>0.2</v>
      </c>
      <c r="DW122" s="982"/>
      <c r="DX122" s="982"/>
      <c r="DY122" s="982"/>
      <c r="DZ122" s="983"/>
    </row>
    <row r="123" spans="1:130" s="248" customFormat="1" ht="26.25" customHeight="1" x14ac:dyDescent="0.15">
      <c r="A123" s="1120"/>
      <c r="B123" s="1007"/>
      <c r="C123" s="977" t="s">
        <v>456</v>
      </c>
      <c r="D123" s="978"/>
      <c r="E123" s="978"/>
      <c r="F123" s="978"/>
      <c r="G123" s="978"/>
      <c r="H123" s="978"/>
      <c r="I123" s="978"/>
      <c r="J123" s="978"/>
      <c r="K123" s="978"/>
      <c r="L123" s="978"/>
      <c r="M123" s="978"/>
      <c r="N123" s="978"/>
      <c r="O123" s="978"/>
      <c r="P123" s="978"/>
      <c r="Q123" s="978"/>
      <c r="R123" s="978"/>
      <c r="S123" s="978"/>
      <c r="T123" s="978"/>
      <c r="U123" s="978"/>
      <c r="V123" s="978"/>
      <c r="W123" s="978"/>
      <c r="X123" s="978"/>
      <c r="Y123" s="978"/>
      <c r="Z123" s="979"/>
      <c r="AA123" s="1019" t="s">
        <v>241</v>
      </c>
      <c r="AB123" s="1020"/>
      <c r="AC123" s="1020"/>
      <c r="AD123" s="1020"/>
      <c r="AE123" s="1021"/>
      <c r="AF123" s="1022" t="s">
        <v>241</v>
      </c>
      <c r="AG123" s="1020"/>
      <c r="AH123" s="1020"/>
      <c r="AI123" s="1020"/>
      <c r="AJ123" s="1021"/>
      <c r="AK123" s="1022" t="s">
        <v>241</v>
      </c>
      <c r="AL123" s="1020"/>
      <c r="AM123" s="1020"/>
      <c r="AN123" s="1020"/>
      <c r="AO123" s="1021"/>
      <c r="AP123" s="1023" t="s">
        <v>241</v>
      </c>
      <c r="AQ123" s="1024"/>
      <c r="AR123" s="1024"/>
      <c r="AS123" s="1024"/>
      <c r="AT123" s="1025"/>
      <c r="AU123" s="1056"/>
      <c r="AV123" s="1057"/>
      <c r="AW123" s="1057"/>
      <c r="AX123" s="1057"/>
      <c r="AY123" s="1057"/>
      <c r="AZ123" s="279" t="s">
        <v>189</v>
      </c>
      <c r="BA123" s="279"/>
      <c r="BB123" s="279"/>
      <c r="BC123" s="279"/>
      <c r="BD123" s="279"/>
      <c r="BE123" s="279"/>
      <c r="BF123" s="279"/>
      <c r="BG123" s="279"/>
      <c r="BH123" s="279"/>
      <c r="BI123" s="279"/>
      <c r="BJ123" s="279"/>
      <c r="BK123" s="279"/>
      <c r="BL123" s="279"/>
      <c r="BM123" s="279"/>
      <c r="BN123" s="279"/>
      <c r="BO123" s="1036" t="s">
        <v>470</v>
      </c>
      <c r="BP123" s="1067"/>
      <c r="BQ123" s="1126">
        <v>7269802</v>
      </c>
      <c r="BR123" s="1127"/>
      <c r="BS123" s="1127"/>
      <c r="BT123" s="1127"/>
      <c r="BU123" s="1127"/>
      <c r="BV123" s="1127">
        <v>7165901</v>
      </c>
      <c r="BW123" s="1127"/>
      <c r="BX123" s="1127"/>
      <c r="BY123" s="1127"/>
      <c r="BZ123" s="1127"/>
      <c r="CA123" s="1127">
        <v>7178347</v>
      </c>
      <c r="CB123" s="1127"/>
      <c r="CC123" s="1127"/>
      <c r="CD123" s="1127"/>
      <c r="CE123" s="1127"/>
      <c r="CF123" s="1060"/>
      <c r="CG123" s="1061"/>
      <c r="CH123" s="1061"/>
      <c r="CI123" s="1061"/>
      <c r="CJ123" s="1062"/>
      <c r="CK123" s="1071"/>
      <c r="CL123" s="1072"/>
      <c r="CM123" s="1072"/>
      <c r="CN123" s="1072"/>
      <c r="CO123" s="1073"/>
      <c r="CP123" s="1081" t="s">
        <v>408</v>
      </c>
      <c r="CQ123" s="1082"/>
      <c r="CR123" s="1082"/>
      <c r="CS123" s="1082"/>
      <c r="CT123" s="1082"/>
      <c r="CU123" s="1082"/>
      <c r="CV123" s="1082"/>
      <c r="CW123" s="1082"/>
      <c r="CX123" s="1082"/>
      <c r="CY123" s="1082"/>
      <c r="CZ123" s="1082"/>
      <c r="DA123" s="1082"/>
      <c r="DB123" s="1082"/>
      <c r="DC123" s="1082"/>
      <c r="DD123" s="1082"/>
      <c r="DE123" s="1082"/>
      <c r="DF123" s="1083"/>
      <c r="DG123" s="1019" t="s">
        <v>241</v>
      </c>
      <c r="DH123" s="1020"/>
      <c r="DI123" s="1020"/>
      <c r="DJ123" s="1020"/>
      <c r="DK123" s="1021"/>
      <c r="DL123" s="1022" t="s">
        <v>241</v>
      </c>
      <c r="DM123" s="1020"/>
      <c r="DN123" s="1020"/>
      <c r="DO123" s="1020"/>
      <c r="DP123" s="1021"/>
      <c r="DQ123" s="1022" t="s">
        <v>241</v>
      </c>
      <c r="DR123" s="1020"/>
      <c r="DS123" s="1020"/>
      <c r="DT123" s="1020"/>
      <c r="DU123" s="1021"/>
      <c r="DV123" s="1023" t="s">
        <v>241</v>
      </c>
      <c r="DW123" s="1024"/>
      <c r="DX123" s="1024"/>
      <c r="DY123" s="1024"/>
      <c r="DZ123" s="1025"/>
    </row>
    <row r="124" spans="1:130" s="248" customFormat="1" ht="26.25" customHeight="1" thickBot="1" x14ac:dyDescent="0.2">
      <c r="A124" s="1120"/>
      <c r="B124" s="1007"/>
      <c r="C124" s="977" t="s">
        <v>459</v>
      </c>
      <c r="D124" s="978"/>
      <c r="E124" s="978"/>
      <c r="F124" s="978"/>
      <c r="G124" s="978"/>
      <c r="H124" s="978"/>
      <c r="I124" s="978"/>
      <c r="J124" s="978"/>
      <c r="K124" s="978"/>
      <c r="L124" s="978"/>
      <c r="M124" s="978"/>
      <c r="N124" s="978"/>
      <c r="O124" s="978"/>
      <c r="P124" s="978"/>
      <c r="Q124" s="978"/>
      <c r="R124" s="978"/>
      <c r="S124" s="978"/>
      <c r="T124" s="978"/>
      <c r="U124" s="978"/>
      <c r="V124" s="978"/>
      <c r="W124" s="978"/>
      <c r="X124" s="978"/>
      <c r="Y124" s="978"/>
      <c r="Z124" s="979"/>
      <c r="AA124" s="1019" t="s">
        <v>241</v>
      </c>
      <c r="AB124" s="1020"/>
      <c r="AC124" s="1020"/>
      <c r="AD124" s="1020"/>
      <c r="AE124" s="1021"/>
      <c r="AF124" s="1022" t="s">
        <v>241</v>
      </c>
      <c r="AG124" s="1020"/>
      <c r="AH124" s="1020"/>
      <c r="AI124" s="1020"/>
      <c r="AJ124" s="1021"/>
      <c r="AK124" s="1022" t="s">
        <v>241</v>
      </c>
      <c r="AL124" s="1020"/>
      <c r="AM124" s="1020"/>
      <c r="AN124" s="1020"/>
      <c r="AO124" s="1021"/>
      <c r="AP124" s="1023" t="s">
        <v>241</v>
      </c>
      <c r="AQ124" s="1024"/>
      <c r="AR124" s="1024"/>
      <c r="AS124" s="1024"/>
      <c r="AT124" s="1025"/>
      <c r="AU124" s="1122" t="s">
        <v>471</v>
      </c>
      <c r="AV124" s="1123"/>
      <c r="AW124" s="1123"/>
      <c r="AX124" s="1123"/>
      <c r="AY124" s="1123"/>
      <c r="AZ124" s="1123"/>
      <c r="BA124" s="1123"/>
      <c r="BB124" s="1123"/>
      <c r="BC124" s="1123"/>
      <c r="BD124" s="1123"/>
      <c r="BE124" s="1123"/>
      <c r="BF124" s="1123"/>
      <c r="BG124" s="1123"/>
      <c r="BH124" s="1123"/>
      <c r="BI124" s="1123"/>
      <c r="BJ124" s="1123"/>
      <c r="BK124" s="1123"/>
      <c r="BL124" s="1123"/>
      <c r="BM124" s="1123"/>
      <c r="BN124" s="1123"/>
      <c r="BO124" s="1123"/>
      <c r="BP124" s="1124"/>
      <c r="BQ124" s="1125">
        <v>7.9</v>
      </c>
      <c r="BR124" s="1089"/>
      <c r="BS124" s="1089"/>
      <c r="BT124" s="1089"/>
      <c r="BU124" s="1089"/>
      <c r="BV124" s="1089">
        <v>6</v>
      </c>
      <c r="BW124" s="1089"/>
      <c r="BX124" s="1089"/>
      <c r="BY124" s="1089"/>
      <c r="BZ124" s="1089"/>
      <c r="CA124" s="1089">
        <v>6.9</v>
      </c>
      <c r="CB124" s="1089"/>
      <c r="CC124" s="1089"/>
      <c r="CD124" s="1089"/>
      <c r="CE124" s="1089"/>
      <c r="CF124" s="1090"/>
      <c r="CG124" s="1091"/>
      <c r="CH124" s="1091"/>
      <c r="CI124" s="1091"/>
      <c r="CJ124" s="1092"/>
      <c r="CK124" s="1074"/>
      <c r="CL124" s="1074"/>
      <c r="CM124" s="1074"/>
      <c r="CN124" s="1074"/>
      <c r="CO124" s="1075"/>
      <c r="CP124" s="1081" t="s">
        <v>472</v>
      </c>
      <c r="CQ124" s="1082"/>
      <c r="CR124" s="1082"/>
      <c r="CS124" s="1082"/>
      <c r="CT124" s="1082"/>
      <c r="CU124" s="1082"/>
      <c r="CV124" s="1082"/>
      <c r="CW124" s="1082"/>
      <c r="CX124" s="1082"/>
      <c r="CY124" s="1082"/>
      <c r="CZ124" s="1082"/>
      <c r="DA124" s="1082"/>
      <c r="DB124" s="1082"/>
      <c r="DC124" s="1082"/>
      <c r="DD124" s="1082"/>
      <c r="DE124" s="1082"/>
      <c r="DF124" s="1083"/>
      <c r="DG124" s="1066" t="s">
        <v>241</v>
      </c>
      <c r="DH124" s="1045"/>
      <c r="DI124" s="1045"/>
      <c r="DJ124" s="1045"/>
      <c r="DK124" s="1046"/>
      <c r="DL124" s="1044" t="s">
        <v>241</v>
      </c>
      <c r="DM124" s="1045"/>
      <c r="DN124" s="1045"/>
      <c r="DO124" s="1045"/>
      <c r="DP124" s="1046"/>
      <c r="DQ124" s="1044" t="s">
        <v>241</v>
      </c>
      <c r="DR124" s="1045"/>
      <c r="DS124" s="1045"/>
      <c r="DT124" s="1045"/>
      <c r="DU124" s="1046"/>
      <c r="DV124" s="1047" t="s">
        <v>241</v>
      </c>
      <c r="DW124" s="1048"/>
      <c r="DX124" s="1048"/>
      <c r="DY124" s="1048"/>
      <c r="DZ124" s="1049"/>
    </row>
    <row r="125" spans="1:130" s="248" customFormat="1" ht="26.25" customHeight="1" x14ac:dyDescent="0.15">
      <c r="A125" s="1120"/>
      <c r="B125" s="1007"/>
      <c r="C125" s="977" t="s">
        <v>461</v>
      </c>
      <c r="D125" s="978"/>
      <c r="E125" s="978"/>
      <c r="F125" s="978"/>
      <c r="G125" s="978"/>
      <c r="H125" s="978"/>
      <c r="I125" s="978"/>
      <c r="J125" s="978"/>
      <c r="K125" s="978"/>
      <c r="L125" s="978"/>
      <c r="M125" s="978"/>
      <c r="N125" s="978"/>
      <c r="O125" s="978"/>
      <c r="P125" s="978"/>
      <c r="Q125" s="978"/>
      <c r="R125" s="978"/>
      <c r="S125" s="978"/>
      <c r="T125" s="978"/>
      <c r="U125" s="978"/>
      <c r="V125" s="978"/>
      <c r="W125" s="978"/>
      <c r="X125" s="978"/>
      <c r="Y125" s="978"/>
      <c r="Z125" s="979"/>
      <c r="AA125" s="1019" t="s">
        <v>241</v>
      </c>
      <c r="AB125" s="1020"/>
      <c r="AC125" s="1020"/>
      <c r="AD125" s="1020"/>
      <c r="AE125" s="1021"/>
      <c r="AF125" s="1022" t="s">
        <v>241</v>
      </c>
      <c r="AG125" s="1020"/>
      <c r="AH125" s="1020"/>
      <c r="AI125" s="1020"/>
      <c r="AJ125" s="1021"/>
      <c r="AK125" s="1022" t="s">
        <v>241</v>
      </c>
      <c r="AL125" s="1020"/>
      <c r="AM125" s="1020"/>
      <c r="AN125" s="1020"/>
      <c r="AO125" s="1021"/>
      <c r="AP125" s="1023" t="s">
        <v>241</v>
      </c>
      <c r="AQ125" s="1024"/>
      <c r="AR125" s="1024"/>
      <c r="AS125" s="1024"/>
      <c r="AT125" s="1025"/>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1084" t="s">
        <v>473</v>
      </c>
      <c r="CL125" s="1069"/>
      <c r="CM125" s="1069"/>
      <c r="CN125" s="1069"/>
      <c r="CO125" s="1070"/>
      <c r="CP125" s="1001" t="s">
        <v>474</v>
      </c>
      <c r="CQ125" s="950"/>
      <c r="CR125" s="950"/>
      <c r="CS125" s="950"/>
      <c r="CT125" s="950"/>
      <c r="CU125" s="950"/>
      <c r="CV125" s="950"/>
      <c r="CW125" s="950"/>
      <c r="CX125" s="950"/>
      <c r="CY125" s="950"/>
      <c r="CZ125" s="950"/>
      <c r="DA125" s="950"/>
      <c r="DB125" s="950"/>
      <c r="DC125" s="950"/>
      <c r="DD125" s="950"/>
      <c r="DE125" s="950"/>
      <c r="DF125" s="951"/>
      <c r="DG125" s="987" t="s">
        <v>241</v>
      </c>
      <c r="DH125" s="988"/>
      <c r="DI125" s="988"/>
      <c r="DJ125" s="988"/>
      <c r="DK125" s="988"/>
      <c r="DL125" s="988" t="s">
        <v>241</v>
      </c>
      <c r="DM125" s="988"/>
      <c r="DN125" s="988"/>
      <c r="DO125" s="988"/>
      <c r="DP125" s="988"/>
      <c r="DQ125" s="988" t="s">
        <v>241</v>
      </c>
      <c r="DR125" s="988"/>
      <c r="DS125" s="988"/>
      <c r="DT125" s="988"/>
      <c r="DU125" s="988"/>
      <c r="DV125" s="989" t="s">
        <v>241</v>
      </c>
      <c r="DW125" s="989"/>
      <c r="DX125" s="989"/>
      <c r="DY125" s="989"/>
      <c r="DZ125" s="990"/>
    </row>
    <row r="126" spans="1:130" s="248" customFormat="1" ht="26.25" customHeight="1" thickBot="1" x14ac:dyDescent="0.2">
      <c r="A126" s="1120"/>
      <c r="B126" s="1007"/>
      <c r="C126" s="977" t="s">
        <v>463</v>
      </c>
      <c r="D126" s="978"/>
      <c r="E126" s="978"/>
      <c r="F126" s="978"/>
      <c r="G126" s="978"/>
      <c r="H126" s="978"/>
      <c r="I126" s="978"/>
      <c r="J126" s="978"/>
      <c r="K126" s="978"/>
      <c r="L126" s="978"/>
      <c r="M126" s="978"/>
      <c r="N126" s="978"/>
      <c r="O126" s="978"/>
      <c r="P126" s="978"/>
      <c r="Q126" s="978"/>
      <c r="R126" s="978"/>
      <c r="S126" s="978"/>
      <c r="T126" s="978"/>
      <c r="U126" s="978"/>
      <c r="V126" s="978"/>
      <c r="W126" s="978"/>
      <c r="X126" s="978"/>
      <c r="Y126" s="978"/>
      <c r="Z126" s="979"/>
      <c r="AA126" s="1019" t="s">
        <v>241</v>
      </c>
      <c r="AB126" s="1020"/>
      <c r="AC126" s="1020"/>
      <c r="AD126" s="1020"/>
      <c r="AE126" s="1021"/>
      <c r="AF126" s="1022" t="s">
        <v>241</v>
      </c>
      <c r="AG126" s="1020"/>
      <c r="AH126" s="1020"/>
      <c r="AI126" s="1020"/>
      <c r="AJ126" s="1021"/>
      <c r="AK126" s="1022" t="s">
        <v>241</v>
      </c>
      <c r="AL126" s="1020"/>
      <c r="AM126" s="1020"/>
      <c r="AN126" s="1020"/>
      <c r="AO126" s="1021"/>
      <c r="AP126" s="1023" t="s">
        <v>241</v>
      </c>
      <c r="AQ126" s="1024"/>
      <c r="AR126" s="1024"/>
      <c r="AS126" s="1024"/>
      <c r="AT126" s="1025"/>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1085"/>
      <c r="CL126" s="1072"/>
      <c r="CM126" s="1072"/>
      <c r="CN126" s="1072"/>
      <c r="CO126" s="1073"/>
      <c r="CP126" s="1010" t="s">
        <v>475</v>
      </c>
      <c r="CQ126" s="1011"/>
      <c r="CR126" s="1011"/>
      <c r="CS126" s="1011"/>
      <c r="CT126" s="1011"/>
      <c r="CU126" s="1011"/>
      <c r="CV126" s="1011"/>
      <c r="CW126" s="1011"/>
      <c r="CX126" s="1011"/>
      <c r="CY126" s="1011"/>
      <c r="CZ126" s="1011"/>
      <c r="DA126" s="1011"/>
      <c r="DB126" s="1011"/>
      <c r="DC126" s="1011"/>
      <c r="DD126" s="1011"/>
      <c r="DE126" s="1011"/>
      <c r="DF126" s="1012"/>
      <c r="DG126" s="980" t="s">
        <v>241</v>
      </c>
      <c r="DH126" s="981"/>
      <c r="DI126" s="981"/>
      <c r="DJ126" s="981"/>
      <c r="DK126" s="981"/>
      <c r="DL126" s="981" t="s">
        <v>241</v>
      </c>
      <c r="DM126" s="981"/>
      <c r="DN126" s="981"/>
      <c r="DO126" s="981"/>
      <c r="DP126" s="981"/>
      <c r="DQ126" s="981" t="s">
        <v>241</v>
      </c>
      <c r="DR126" s="981"/>
      <c r="DS126" s="981"/>
      <c r="DT126" s="981"/>
      <c r="DU126" s="981"/>
      <c r="DV126" s="982" t="s">
        <v>241</v>
      </c>
      <c r="DW126" s="982"/>
      <c r="DX126" s="982"/>
      <c r="DY126" s="982"/>
      <c r="DZ126" s="983"/>
    </row>
    <row r="127" spans="1:130" s="248" customFormat="1" ht="26.25" customHeight="1" x14ac:dyDescent="0.15">
      <c r="A127" s="1121"/>
      <c r="B127" s="1009"/>
      <c r="C127" s="1063" t="s">
        <v>476</v>
      </c>
      <c r="D127" s="1064"/>
      <c r="E127" s="1064"/>
      <c r="F127" s="1064"/>
      <c r="G127" s="1064"/>
      <c r="H127" s="1064"/>
      <c r="I127" s="1064"/>
      <c r="J127" s="1064"/>
      <c r="K127" s="1064"/>
      <c r="L127" s="1064"/>
      <c r="M127" s="1064"/>
      <c r="N127" s="1064"/>
      <c r="O127" s="1064"/>
      <c r="P127" s="1064"/>
      <c r="Q127" s="1064"/>
      <c r="R127" s="1064"/>
      <c r="S127" s="1064"/>
      <c r="T127" s="1064"/>
      <c r="U127" s="1064"/>
      <c r="V127" s="1064"/>
      <c r="W127" s="1064"/>
      <c r="X127" s="1064"/>
      <c r="Y127" s="1064"/>
      <c r="Z127" s="1065"/>
      <c r="AA127" s="1019">
        <v>1025</v>
      </c>
      <c r="AB127" s="1020"/>
      <c r="AC127" s="1020"/>
      <c r="AD127" s="1020"/>
      <c r="AE127" s="1021"/>
      <c r="AF127" s="1022">
        <v>921</v>
      </c>
      <c r="AG127" s="1020"/>
      <c r="AH127" s="1020"/>
      <c r="AI127" s="1020"/>
      <c r="AJ127" s="1021"/>
      <c r="AK127" s="1022">
        <v>733</v>
      </c>
      <c r="AL127" s="1020"/>
      <c r="AM127" s="1020"/>
      <c r="AN127" s="1020"/>
      <c r="AO127" s="1021"/>
      <c r="AP127" s="1023">
        <v>0</v>
      </c>
      <c r="AQ127" s="1024"/>
      <c r="AR127" s="1024"/>
      <c r="AS127" s="1024"/>
      <c r="AT127" s="1025"/>
      <c r="AU127" s="284"/>
      <c r="AV127" s="284"/>
      <c r="AW127" s="284"/>
      <c r="AX127" s="1093" t="s">
        <v>477</v>
      </c>
      <c r="AY127" s="1094"/>
      <c r="AZ127" s="1094"/>
      <c r="BA127" s="1094"/>
      <c r="BB127" s="1094"/>
      <c r="BC127" s="1094"/>
      <c r="BD127" s="1094"/>
      <c r="BE127" s="1095"/>
      <c r="BF127" s="1096" t="s">
        <v>478</v>
      </c>
      <c r="BG127" s="1094"/>
      <c r="BH127" s="1094"/>
      <c r="BI127" s="1094"/>
      <c r="BJ127" s="1094"/>
      <c r="BK127" s="1094"/>
      <c r="BL127" s="1095"/>
      <c r="BM127" s="1096" t="s">
        <v>479</v>
      </c>
      <c r="BN127" s="1094"/>
      <c r="BO127" s="1094"/>
      <c r="BP127" s="1094"/>
      <c r="BQ127" s="1094"/>
      <c r="BR127" s="1094"/>
      <c r="BS127" s="1095"/>
      <c r="BT127" s="1096" t="s">
        <v>480</v>
      </c>
      <c r="BU127" s="1094"/>
      <c r="BV127" s="1094"/>
      <c r="BW127" s="1094"/>
      <c r="BX127" s="1094"/>
      <c r="BY127" s="1094"/>
      <c r="BZ127" s="1118"/>
      <c r="CA127" s="284"/>
      <c r="CB127" s="284"/>
      <c r="CC127" s="284"/>
      <c r="CD127" s="285"/>
      <c r="CE127" s="285"/>
      <c r="CF127" s="285"/>
      <c r="CG127" s="282"/>
      <c r="CH127" s="282"/>
      <c r="CI127" s="282"/>
      <c r="CJ127" s="283"/>
      <c r="CK127" s="1085"/>
      <c r="CL127" s="1072"/>
      <c r="CM127" s="1072"/>
      <c r="CN127" s="1072"/>
      <c r="CO127" s="1073"/>
      <c r="CP127" s="1010" t="s">
        <v>481</v>
      </c>
      <c r="CQ127" s="1011"/>
      <c r="CR127" s="1011"/>
      <c r="CS127" s="1011"/>
      <c r="CT127" s="1011"/>
      <c r="CU127" s="1011"/>
      <c r="CV127" s="1011"/>
      <c r="CW127" s="1011"/>
      <c r="CX127" s="1011"/>
      <c r="CY127" s="1011"/>
      <c r="CZ127" s="1011"/>
      <c r="DA127" s="1011"/>
      <c r="DB127" s="1011"/>
      <c r="DC127" s="1011"/>
      <c r="DD127" s="1011"/>
      <c r="DE127" s="1011"/>
      <c r="DF127" s="1012"/>
      <c r="DG127" s="980" t="s">
        <v>241</v>
      </c>
      <c r="DH127" s="981"/>
      <c r="DI127" s="981"/>
      <c r="DJ127" s="981"/>
      <c r="DK127" s="981"/>
      <c r="DL127" s="981" t="s">
        <v>241</v>
      </c>
      <c r="DM127" s="981"/>
      <c r="DN127" s="981"/>
      <c r="DO127" s="981"/>
      <c r="DP127" s="981"/>
      <c r="DQ127" s="981" t="s">
        <v>241</v>
      </c>
      <c r="DR127" s="981"/>
      <c r="DS127" s="981"/>
      <c r="DT127" s="981"/>
      <c r="DU127" s="981"/>
      <c r="DV127" s="982" t="s">
        <v>241</v>
      </c>
      <c r="DW127" s="982"/>
      <c r="DX127" s="982"/>
      <c r="DY127" s="982"/>
      <c r="DZ127" s="983"/>
    </row>
    <row r="128" spans="1:130" s="248" customFormat="1" ht="26.25" customHeight="1" thickBot="1" x14ac:dyDescent="0.2">
      <c r="A128" s="1104" t="s">
        <v>482</v>
      </c>
      <c r="B128" s="1105"/>
      <c r="C128" s="1105"/>
      <c r="D128" s="1105"/>
      <c r="E128" s="1105"/>
      <c r="F128" s="1105"/>
      <c r="G128" s="1105"/>
      <c r="H128" s="1105"/>
      <c r="I128" s="1105"/>
      <c r="J128" s="1105"/>
      <c r="K128" s="1105"/>
      <c r="L128" s="1105"/>
      <c r="M128" s="1105"/>
      <c r="N128" s="1105"/>
      <c r="O128" s="1105"/>
      <c r="P128" s="1105"/>
      <c r="Q128" s="1105"/>
      <c r="R128" s="1105"/>
      <c r="S128" s="1105"/>
      <c r="T128" s="1105"/>
      <c r="U128" s="1105"/>
      <c r="V128" s="1105"/>
      <c r="W128" s="1106" t="s">
        <v>483</v>
      </c>
      <c r="X128" s="1106"/>
      <c r="Y128" s="1106"/>
      <c r="Z128" s="1107"/>
      <c r="AA128" s="1108">
        <v>56551</v>
      </c>
      <c r="AB128" s="1109"/>
      <c r="AC128" s="1109"/>
      <c r="AD128" s="1109"/>
      <c r="AE128" s="1110"/>
      <c r="AF128" s="1111">
        <v>53590</v>
      </c>
      <c r="AG128" s="1109"/>
      <c r="AH128" s="1109"/>
      <c r="AI128" s="1109"/>
      <c r="AJ128" s="1110"/>
      <c r="AK128" s="1111">
        <v>53471</v>
      </c>
      <c r="AL128" s="1109"/>
      <c r="AM128" s="1109"/>
      <c r="AN128" s="1109"/>
      <c r="AO128" s="1110"/>
      <c r="AP128" s="1112"/>
      <c r="AQ128" s="1113"/>
      <c r="AR128" s="1113"/>
      <c r="AS128" s="1113"/>
      <c r="AT128" s="1114"/>
      <c r="AU128" s="284"/>
      <c r="AV128" s="284"/>
      <c r="AW128" s="284"/>
      <c r="AX128" s="949" t="s">
        <v>484</v>
      </c>
      <c r="AY128" s="950"/>
      <c r="AZ128" s="950"/>
      <c r="BA128" s="950"/>
      <c r="BB128" s="950"/>
      <c r="BC128" s="950"/>
      <c r="BD128" s="950"/>
      <c r="BE128" s="951"/>
      <c r="BF128" s="1115" t="s">
        <v>241</v>
      </c>
      <c r="BG128" s="1116"/>
      <c r="BH128" s="1116"/>
      <c r="BI128" s="1116"/>
      <c r="BJ128" s="1116"/>
      <c r="BK128" s="1116"/>
      <c r="BL128" s="1117"/>
      <c r="BM128" s="1115">
        <v>15</v>
      </c>
      <c r="BN128" s="1116"/>
      <c r="BO128" s="1116"/>
      <c r="BP128" s="1116"/>
      <c r="BQ128" s="1116"/>
      <c r="BR128" s="1116"/>
      <c r="BS128" s="1117"/>
      <c r="BT128" s="1115">
        <v>20</v>
      </c>
      <c r="BU128" s="1116"/>
      <c r="BV128" s="1116"/>
      <c r="BW128" s="1116"/>
      <c r="BX128" s="1116"/>
      <c r="BY128" s="1116"/>
      <c r="BZ128" s="1140"/>
      <c r="CA128" s="285"/>
      <c r="CB128" s="285"/>
      <c r="CC128" s="285"/>
      <c r="CD128" s="285"/>
      <c r="CE128" s="285"/>
      <c r="CF128" s="285"/>
      <c r="CG128" s="282"/>
      <c r="CH128" s="282"/>
      <c r="CI128" s="282"/>
      <c r="CJ128" s="283"/>
      <c r="CK128" s="1086"/>
      <c r="CL128" s="1087"/>
      <c r="CM128" s="1087"/>
      <c r="CN128" s="1087"/>
      <c r="CO128" s="1088"/>
      <c r="CP128" s="1097" t="s">
        <v>485</v>
      </c>
      <c r="CQ128" s="1098"/>
      <c r="CR128" s="1098"/>
      <c r="CS128" s="1098"/>
      <c r="CT128" s="1098"/>
      <c r="CU128" s="1098"/>
      <c r="CV128" s="1098"/>
      <c r="CW128" s="1098"/>
      <c r="CX128" s="1098"/>
      <c r="CY128" s="1098"/>
      <c r="CZ128" s="1098"/>
      <c r="DA128" s="1098"/>
      <c r="DB128" s="1098"/>
      <c r="DC128" s="1098"/>
      <c r="DD128" s="1098"/>
      <c r="DE128" s="1098"/>
      <c r="DF128" s="1099"/>
      <c r="DG128" s="1100" t="s">
        <v>241</v>
      </c>
      <c r="DH128" s="1101"/>
      <c r="DI128" s="1101"/>
      <c r="DJ128" s="1101"/>
      <c r="DK128" s="1101"/>
      <c r="DL128" s="1101" t="s">
        <v>241</v>
      </c>
      <c r="DM128" s="1101"/>
      <c r="DN128" s="1101"/>
      <c r="DO128" s="1101"/>
      <c r="DP128" s="1101"/>
      <c r="DQ128" s="1101" t="s">
        <v>241</v>
      </c>
      <c r="DR128" s="1101"/>
      <c r="DS128" s="1101"/>
      <c r="DT128" s="1101"/>
      <c r="DU128" s="1101"/>
      <c r="DV128" s="1102" t="s">
        <v>241</v>
      </c>
      <c r="DW128" s="1102"/>
      <c r="DX128" s="1102"/>
      <c r="DY128" s="1102"/>
      <c r="DZ128" s="1103"/>
    </row>
    <row r="129" spans="1:131" s="248" customFormat="1" ht="26.25" customHeight="1" x14ac:dyDescent="0.15">
      <c r="A129" s="991" t="s">
        <v>107</v>
      </c>
      <c r="B129" s="992"/>
      <c r="C129" s="992"/>
      <c r="D129" s="992"/>
      <c r="E129" s="992"/>
      <c r="F129" s="992"/>
      <c r="G129" s="992"/>
      <c r="H129" s="992"/>
      <c r="I129" s="992"/>
      <c r="J129" s="992"/>
      <c r="K129" s="992"/>
      <c r="L129" s="992"/>
      <c r="M129" s="992"/>
      <c r="N129" s="992"/>
      <c r="O129" s="992"/>
      <c r="P129" s="992"/>
      <c r="Q129" s="992"/>
      <c r="R129" s="992"/>
      <c r="S129" s="992"/>
      <c r="T129" s="992"/>
      <c r="U129" s="992"/>
      <c r="V129" s="992"/>
      <c r="W129" s="1134" t="s">
        <v>486</v>
      </c>
      <c r="X129" s="1135"/>
      <c r="Y129" s="1135"/>
      <c r="Z129" s="1136"/>
      <c r="AA129" s="1019">
        <v>3382411</v>
      </c>
      <c r="AB129" s="1020"/>
      <c r="AC129" s="1020"/>
      <c r="AD129" s="1020"/>
      <c r="AE129" s="1021"/>
      <c r="AF129" s="1022">
        <v>3393479</v>
      </c>
      <c r="AG129" s="1020"/>
      <c r="AH129" s="1020"/>
      <c r="AI129" s="1020"/>
      <c r="AJ129" s="1021"/>
      <c r="AK129" s="1022">
        <v>3457168</v>
      </c>
      <c r="AL129" s="1020"/>
      <c r="AM129" s="1020"/>
      <c r="AN129" s="1020"/>
      <c r="AO129" s="1021"/>
      <c r="AP129" s="1137"/>
      <c r="AQ129" s="1138"/>
      <c r="AR129" s="1138"/>
      <c r="AS129" s="1138"/>
      <c r="AT129" s="1139"/>
      <c r="AU129" s="286"/>
      <c r="AV129" s="286"/>
      <c r="AW129" s="286"/>
      <c r="AX129" s="1128" t="s">
        <v>487</v>
      </c>
      <c r="AY129" s="1011"/>
      <c r="AZ129" s="1011"/>
      <c r="BA129" s="1011"/>
      <c r="BB129" s="1011"/>
      <c r="BC129" s="1011"/>
      <c r="BD129" s="1011"/>
      <c r="BE129" s="1012"/>
      <c r="BF129" s="1129" t="s">
        <v>241</v>
      </c>
      <c r="BG129" s="1130"/>
      <c r="BH129" s="1130"/>
      <c r="BI129" s="1130"/>
      <c r="BJ129" s="1130"/>
      <c r="BK129" s="1130"/>
      <c r="BL129" s="1131"/>
      <c r="BM129" s="1129">
        <v>20</v>
      </c>
      <c r="BN129" s="1130"/>
      <c r="BO129" s="1130"/>
      <c r="BP129" s="1130"/>
      <c r="BQ129" s="1130"/>
      <c r="BR129" s="1130"/>
      <c r="BS129" s="1131"/>
      <c r="BT129" s="1129">
        <v>30</v>
      </c>
      <c r="BU129" s="1132"/>
      <c r="BV129" s="1132"/>
      <c r="BW129" s="1132"/>
      <c r="BX129" s="1132"/>
      <c r="BY129" s="1132"/>
      <c r="BZ129" s="1133"/>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991" t="s">
        <v>488</v>
      </c>
      <c r="B130" s="992"/>
      <c r="C130" s="992"/>
      <c r="D130" s="992"/>
      <c r="E130" s="992"/>
      <c r="F130" s="992"/>
      <c r="G130" s="992"/>
      <c r="H130" s="992"/>
      <c r="I130" s="992"/>
      <c r="J130" s="992"/>
      <c r="K130" s="992"/>
      <c r="L130" s="992"/>
      <c r="M130" s="992"/>
      <c r="N130" s="992"/>
      <c r="O130" s="992"/>
      <c r="P130" s="992"/>
      <c r="Q130" s="992"/>
      <c r="R130" s="992"/>
      <c r="S130" s="992"/>
      <c r="T130" s="992"/>
      <c r="U130" s="992"/>
      <c r="V130" s="992"/>
      <c r="W130" s="1134" t="s">
        <v>489</v>
      </c>
      <c r="X130" s="1135"/>
      <c r="Y130" s="1135"/>
      <c r="Z130" s="1136"/>
      <c r="AA130" s="1019">
        <v>674731</v>
      </c>
      <c r="AB130" s="1020"/>
      <c r="AC130" s="1020"/>
      <c r="AD130" s="1020"/>
      <c r="AE130" s="1021"/>
      <c r="AF130" s="1022">
        <v>644592</v>
      </c>
      <c r="AG130" s="1020"/>
      <c r="AH130" s="1020"/>
      <c r="AI130" s="1020"/>
      <c r="AJ130" s="1021"/>
      <c r="AK130" s="1022">
        <v>623398</v>
      </c>
      <c r="AL130" s="1020"/>
      <c r="AM130" s="1020"/>
      <c r="AN130" s="1020"/>
      <c r="AO130" s="1021"/>
      <c r="AP130" s="1137"/>
      <c r="AQ130" s="1138"/>
      <c r="AR130" s="1138"/>
      <c r="AS130" s="1138"/>
      <c r="AT130" s="1139"/>
      <c r="AU130" s="286"/>
      <c r="AV130" s="286"/>
      <c r="AW130" s="286"/>
      <c r="AX130" s="1128" t="s">
        <v>490</v>
      </c>
      <c r="AY130" s="1011"/>
      <c r="AZ130" s="1011"/>
      <c r="BA130" s="1011"/>
      <c r="BB130" s="1011"/>
      <c r="BC130" s="1011"/>
      <c r="BD130" s="1011"/>
      <c r="BE130" s="1012"/>
      <c r="BF130" s="1165">
        <v>7.5</v>
      </c>
      <c r="BG130" s="1166"/>
      <c r="BH130" s="1166"/>
      <c r="BI130" s="1166"/>
      <c r="BJ130" s="1166"/>
      <c r="BK130" s="1166"/>
      <c r="BL130" s="1167"/>
      <c r="BM130" s="1165">
        <v>25</v>
      </c>
      <c r="BN130" s="1166"/>
      <c r="BO130" s="1166"/>
      <c r="BP130" s="1166"/>
      <c r="BQ130" s="1166"/>
      <c r="BR130" s="1166"/>
      <c r="BS130" s="1167"/>
      <c r="BT130" s="1165">
        <v>35</v>
      </c>
      <c r="BU130" s="1168"/>
      <c r="BV130" s="1168"/>
      <c r="BW130" s="1168"/>
      <c r="BX130" s="1168"/>
      <c r="BY130" s="1168"/>
      <c r="BZ130" s="1169"/>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1170"/>
      <c r="B131" s="1171"/>
      <c r="C131" s="1171"/>
      <c r="D131" s="1171"/>
      <c r="E131" s="1171"/>
      <c r="F131" s="1171"/>
      <c r="G131" s="1171"/>
      <c r="H131" s="1171"/>
      <c r="I131" s="1171"/>
      <c r="J131" s="1171"/>
      <c r="K131" s="1171"/>
      <c r="L131" s="1171"/>
      <c r="M131" s="1171"/>
      <c r="N131" s="1171"/>
      <c r="O131" s="1171"/>
      <c r="P131" s="1171"/>
      <c r="Q131" s="1171"/>
      <c r="R131" s="1171"/>
      <c r="S131" s="1171"/>
      <c r="T131" s="1171"/>
      <c r="U131" s="1171"/>
      <c r="V131" s="1171"/>
      <c r="W131" s="1172" t="s">
        <v>491</v>
      </c>
      <c r="X131" s="1173"/>
      <c r="Y131" s="1173"/>
      <c r="Z131" s="1174"/>
      <c r="AA131" s="1066">
        <v>2707680</v>
      </c>
      <c r="AB131" s="1045"/>
      <c r="AC131" s="1045"/>
      <c r="AD131" s="1045"/>
      <c r="AE131" s="1046"/>
      <c r="AF131" s="1044">
        <v>2748887</v>
      </c>
      <c r="AG131" s="1045"/>
      <c r="AH131" s="1045"/>
      <c r="AI131" s="1045"/>
      <c r="AJ131" s="1046"/>
      <c r="AK131" s="1044">
        <v>2833770</v>
      </c>
      <c r="AL131" s="1045"/>
      <c r="AM131" s="1045"/>
      <c r="AN131" s="1045"/>
      <c r="AO131" s="1046"/>
      <c r="AP131" s="1175"/>
      <c r="AQ131" s="1176"/>
      <c r="AR131" s="1176"/>
      <c r="AS131" s="1176"/>
      <c r="AT131" s="1177"/>
      <c r="AU131" s="286"/>
      <c r="AV131" s="286"/>
      <c r="AW131" s="286"/>
      <c r="AX131" s="1147" t="s">
        <v>492</v>
      </c>
      <c r="AY131" s="1098"/>
      <c r="AZ131" s="1098"/>
      <c r="BA131" s="1098"/>
      <c r="BB131" s="1098"/>
      <c r="BC131" s="1098"/>
      <c r="BD131" s="1098"/>
      <c r="BE131" s="1099"/>
      <c r="BF131" s="1148">
        <v>6.9</v>
      </c>
      <c r="BG131" s="1149"/>
      <c r="BH131" s="1149"/>
      <c r="BI131" s="1149"/>
      <c r="BJ131" s="1149"/>
      <c r="BK131" s="1149"/>
      <c r="BL131" s="1150"/>
      <c r="BM131" s="1148">
        <v>350</v>
      </c>
      <c r="BN131" s="1149"/>
      <c r="BO131" s="1149"/>
      <c r="BP131" s="1149"/>
      <c r="BQ131" s="1149"/>
      <c r="BR131" s="1149"/>
      <c r="BS131" s="1150"/>
      <c r="BT131" s="1151"/>
      <c r="BU131" s="1152"/>
      <c r="BV131" s="1152"/>
      <c r="BW131" s="1152"/>
      <c r="BX131" s="1152"/>
      <c r="BY131" s="1152"/>
      <c r="BZ131" s="1153"/>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1154" t="s">
        <v>493</v>
      </c>
      <c r="B132" s="1155"/>
      <c r="C132" s="1155"/>
      <c r="D132" s="1155"/>
      <c r="E132" s="1155"/>
      <c r="F132" s="1155"/>
      <c r="G132" s="1155"/>
      <c r="H132" s="1155"/>
      <c r="I132" s="1155"/>
      <c r="J132" s="1155"/>
      <c r="K132" s="1155"/>
      <c r="L132" s="1155"/>
      <c r="M132" s="1155"/>
      <c r="N132" s="1155"/>
      <c r="O132" s="1155"/>
      <c r="P132" s="1155"/>
      <c r="Q132" s="1155"/>
      <c r="R132" s="1155"/>
      <c r="S132" s="1155"/>
      <c r="T132" s="1155"/>
      <c r="U132" s="1155"/>
      <c r="V132" s="1158" t="s">
        <v>494</v>
      </c>
      <c r="W132" s="1158"/>
      <c r="X132" s="1158"/>
      <c r="Y132" s="1158"/>
      <c r="Z132" s="1159"/>
      <c r="AA132" s="1160">
        <v>7.381448325</v>
      </c>
      <c r="AB132" s="1161"/>
      <c r="AC132" s="1161"/>
      <c r="AD132" s="1161"/>
      <c r="AE132" s="1162"/>
      <c r="AF132" s="1163">
        <v>7.7053003630000001</v>
      </c>
      <c r="AG132" s="1161"/>
      <c r="AH132" s="1161"/>
      <c r="AI132" s="1161"/>
      <c r="AJ132" s="1162"/>
      <c r="AK132" s="1163">
        <v>7.6097213249999998</v>
      </c>
      <c r="AL132" s="1161"/>
      <c r="AM132" s="1161"/>
      <c r="AN132" s="1161"/>
      <c r="AO132" s="1162"/>
      <c r="AP132" s="1060"/>
      <c r="AQ132" s="1061"/>
      <c r="AR132" s="1061"/>
      <c r="AS132" s="1061"/>
      <c r="AT132" s="1164"/>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1156"/>
      <c r="B133" s="1157"/>
      <c r="C133" s="1157"/>
      <c r="D133" s="1157"/>
      <c r="E133" s="1157"/>
      <c r="F133" s="1157"/>
      <c r="G133" s="1157"/>
      <c r="H133" s="1157"/>
      <c r="I133" s="1157"/>
      <c r="J133" s="1157"/>
      <c r="K133" s="1157"/>
      <c r="L133" s="1157"/>
      <c r="M133" s="1157"/>
      <c r="N133" s="1157"/>
      <c r="O133" s="1157"/>
      <c r="P133" s="1157"/>
      <c r="Q133" s="1157"/>
      <c r="R133" s="1157"/>
      <c r="S133" s="1157"/>
      <c r="T133" s="1157"/>
      <c r="U133" s="1157"/>
      <c r="V133" s="1141" t="s">
        <v>495</v>
      </c>
      <c r="W133" s="1141"/>
      <c r="X133" s="1141"/>
      <c r="Y133" s="1141"/>
      <c r="Z133" s="1142"/>
      <c r="AA133" s="1143">
        <v>7.3</v>
      </c>
      <c r="AB133" s="1144"/>
      <c r="AC133" s="1144"/>
      <c r="AD133" s="1144"/>
      <c r="AE133" s="1145"/>
      <c r="AF133" s="1143">
        <v>7.1</v>
      </c>
      <c r="AG133" s="1144"/>
      <c r="AH133" s="1144"/>
      <c r="AI133" s="1144"/>
      <c r="AJ133" s="1145"/>
      <c r="AK133" s="1143">
        <v>7.5</v>
      </c>
      <c r="AL133" s="1144"/>
      <c r="AM133" s="1144"/>
      <c r="AN133" s="1144"/>
      <c r="AO133" s="1145"/>
      <c r="AP133" s="1090"/>
      <c r="AQ133" s="1091"/>
      <c r="AR133" s="1091"/>
      <c r="AS133" s="1091"/>
      <c r="AT133" s="1146"/>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EAjscmvSUcv3XmbN5dWeK7ZW9cl+vja5qDsE9yT2V55kldWkVW7QCOy6iD/n8A119sV4wEUL3Z/F/GzGO9OOyA==" saltValue="Ex37wUwnWohEEt0b+JgCX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topLeftCell="BG70" zoomScaleNormal="85" zoomScaleSheetLayoutView="100" workbookViewId="0">
      <selection activeCell="CI95" sqref="CI95"/>
    </sheetView>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496</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BxgBPd8gF0Ghsw0USwdl/zhyTx09MK3utB0G64zGkYVzhN3ZpT/tS4uXzg2Tkci1/xXQ33b5Y+Htpe5NYat9A==" saltValue="0w4rD3/1bkdVdMLoDjeej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topLeftCell="BC67" zoomScaleNormal="10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kA2pl+LjmUuzZiwQ71DphvLI3tu3jBVNFkSSwGxylT2RacURNWeat2Jsjv1i3mzF5fkVx+ETg8hjvq1p5F9wnw==" saltValue="kNxmkGreoZEGcRi/oO0K9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497</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498</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178" t="s">
        <v>499</v>
      </c>
      <c r="AP7" s="305"/>
      <c r="AQ7" s="306" t="s">
        <v>500</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179"/>
      <c r="AP8" s="311" t="s">
        <v>501</v>
      </c>
      <c r="AQ8" s="312" t="s">
        <v>502</v>
      </c>
      <c r="AR8" s="313" t="s">
        <v>503</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180" t="s">
        <v>504</v>
      </c>
      <c r="AL9" s="1181"/>
      <c r="AM9" s="1181"/>
      <c r="AN9" s="1182"/>
      <c r="AO9" s="314">
        <v>1164578</v>
      </c>
      <c r="AP9" s="314">
        <v>215983</v>
      </c>
      <c r="AQ9" s="315">
        <v>156065</v>
      </c>
      <c r="AR9" s="316">
        <v>38.4</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180" t="s">
        <v>505</v>
      </c>
      <c r="AL10" s="1181"/>
      <c r="AM10" s="1181"/>
      <c r="AN10" s="1182"/>
      <c r="AO10" s="317">
        <v>185053</v>
      </c>
      <c r="AP10" s="317">
        <v>34320</v>
      </c>
      <c r="AQ10" s="318">
        <v>24089</v>
      </c>
      <c r="AR10" s="319">
        <v>42.5</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180" t="s">
        <v>506</v>
      </c>
      <c r="AL11" s="1181"/>
      <c r="AM11" s="1181"/>
      <c r="AN11" s="1182"/>
      <c r="AO11" s="317" t="s">
        <v>507</v>
      </c>
      <c r="AP11" s="317" t="s">
        <v>507</v>
      </c>
      <c r="AQ11" s="318">
        <v>3903</v>
      </c>
      <c r="AR11" s="319" t="s">
        <v>507</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180" t="s">
        <v>508</v>
      </c>
      <c r="AL12" s="1181"/>
      <c r="AM12" s="1181"/>
      <c r="AN12" s="1182"/>
      <c r="AO12" s="317" t="s">
        <v>507</v>
      </c>
      <c r="AP12" s="317" t="s">
        <v>507</v>
      </c>
      <c r="AQ12" s="318" t="s">
        <v>507</v>
      </c>
      <c r="AR12" s="319" t="s">
        <v>507</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180" t="s">
        <v>509</v>
      </c>
      <c r="AL13" s="1181"/>
      <c r="AM13" s="1181"/>
      <c r="AN13" s="1182"/>
      <c r="AO13" s="317">
        <v>38822</v>
      </c>
      <c r="AP13" s="317">
        <v>7200</v>
      </c>
      <c r="AQ13" s="318">
        <v>6134</v>
      </c>
      <c r="AR13" s="319">
        <v>17.399999999999999</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180" t="s">
        <v>510</v>
      </c>
      <c r="AL14" s="1181"/>
      <c r="AM14" s="1181"/>
      <c r="AN14" s="1182"/>
      <c r="AO14" s="317">
        <v>38892</v>
      </c>
      <c r="AP14" s="317">
        <v>7213</v>
      </c>
      <c r="AQ14" s="318">
        <v>6841</v>
      </c>
      <c r="AR14" s="319">
        <v>5.4</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186" t="s">
        <v>511</v>
      </c>
      <c r="AL15" s="1187"/>
      <c r="AM15" s="1187"/>
      <c r="AN15" s="1188"/>
      <c r="AO15" s="317">
        <v>-108636</v>
      </c>
      <c r="AP15" s="317">
        <v>-20148</v>
      </c>
      <c r="AQ15" s="318">
        <v>-12699</v>
      </c>
      <c r="AR15" s="319">
        <v>58.7</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186" t="s">
        <v>189</v>
      </c>
      <c r="AL16" s="1187"/>
      <c r="AM16" s="1187"/>
      <c r="AN16" s="1188"/>
      <c r="AO16" s="317">
        <v>1318709</v>
      </c>
      <c r="AP16" s="317">
        <v>244568</v>
      </c>
      <c r="AQ16" s="318">
        <v>184332</v>
      </c>
      <c r="AR16" s="319">
        <v>32.700000000000003</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512</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513</v>
      </c>
      <c r="AP20" s="326" t="s">
        <v>514</v>
      </c>
      <c r="AQ20" s="327" t="s">
        <v>515</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189" t="s">
        <v>516</v>
      </c>
      <c r="AL21" s="1190"/>
      <c r="AM21" s="1190"/>
      <c r="AN21" s="1191"/>
      <c r="AO21" s="330">
        <v>21.88</v>
      </c>
      <c r="AP21" s="331">
        <v>15.68</v>
      </c>
      <c r="AQ21" s="332">
        <v>6.2</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189" t="s">
        <v>517</v>
      </c>
      <c r="AL22" s="1190"/>
      <c r="AM22" s="1190"/>
      <c r="AN22" s="1191"/>
      <c r="AO22" s="335">
        <v>95.9</v>
      </c>
      <c r="AP22" s="336">
        <v>95.9</v>
      </c>
      <c r="AQ22" s="337">
        <v>0</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518</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519</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520</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178" t="s">
        <v>499</v>
      </c>
      <c r="AP30" s="305"/>
      <c r="AQ30" s="306" t="s">
        <v>500</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179"/>
      <c r="AP31" s="311" t="s">
        <v>501</v>
      </c>
      <c r="AQ31" s="312" t="s">
        <v>502</v>
      </c>
      <c r="AR31" s="313" t="s">
        <v>503</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183" t="s">
        <v>521</v>
      </c>
      <c r="AL32" s="1184"/>
      <c r="AM32" s="1184"/>
      <c r="AN32" s="1185"/>
      <c r="AO32" s="345">
        <v>760411</v>
      </c>
      <c r="AP32" s="345">
        <v>141026</v>
      </c>
      <c r="AQ32" s="346">
        <v>108331</v>
      </c>
      <c r="AR32" s="347">
        <v>30.2</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183" t="s">
        <v>522</v>
      </c>
      <c r="AL33" s="1184"/>
      <c r="AM33" s="1184"/>
      <c r="AN33" s="1185"/>
      <c r="AO33" s="345" t="s">
        <v>507</v>
      </c>
      <c r="AP33" s="345" t="s">
        <v>507</v>
      </c>
      <c r="AQ33" s="346">
        <v>132</v>
      </c>
      <c r="AR33" s="347" t="s">
        <v>507</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183" t="s">
        <v>523</v>
      </c>
      <c r="AL34" s="1184"/>
      <c r="AM34" s="1184"/>
      <c r="AN34" s="1185"/>
      <c r="AO34" s="345" t="s">
        <v>507</v>
      </c>
      <c r="AP34" s="345" t="s">
        <v>507</v>
      </c>
      <c r="AQ34" s="346">
        <v>205</v>
      </c>
      <c r="AR34" s="347" t="s">
        <v>507</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183" t="s">
        <v>524</v>
      </c>
      <c r="AL35" s="1184"/>
      <c r="AM35" s="1184"/>
      <c r="AN35" s="1185"/>
      <c r="AO35" s="345">
        <v>123029</v>
      </c>
      <c r="AP35" s="345">
        <v>22817</v>
      </c>
      <c r="AQ35" s="346">
        <v>22911</v>
      </c>
      <c r="AR35" s="347">
        <v>-0.4</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183" t="s">
        <v>525</v>
      </c>
      <c r="AL36" s="1184"/>
      <c r="AM36" s="1184"/>
      <c r="AN36" s="1185"/>
      <c r="AO36" s="345">
        <v>8338</v>
      </c>
      <c r="AP36" s="345">
        <v>1546</v>
      </c>
      <c r="AQ36" s="346">
        <v>3832</v>
      </c>
      <c r="AR36" s="347">
        <v>-59.7</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183" t="s">
        <v>526</v>
      </c>
      <c r="AL37" s="1184"/>
      <c r="AM37" s="1184"/>
      <c r="AN37" s="1185"/>
      <c r="AO37" s="345">
        <v>733</v>
      </c>
      <c r="AP37" s="345">
        <v>136</v>
      </c>
      <c r="AQ37" s="346">
        <v>1000</v>
      </c>
      <c r="AR37" s="347">
        <v>-86.4</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192" t="s">
        <v>527</v>
      </c>
      <c r="AL38" s="1193"/>
      <c r="AM38" s="1193"/>
      <c r="AN38" s="1194"/>
      <c r="AO38" s="348" t="s">
        <v>507</v>
      </c>
      <c r="AP38" s="348" t="s">
        <v>507</v>
      </c>
      <c r="AQ38" s="349">
        <v>21</v>
      </c>
      <c r="AR38" s="337" t="s">
        <v>507</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192" t="s">
        <v>528</v>
      </c>
      <c r="AL39" s="1193"/>
      <c r="AM39" s="1193"/>
      <c r="AN39" s="1194"/>
      <c r="AO39" s="345">
        <v>-53471</v>
      </c>
      <c r="AP39" s="345">
        <v>-9917</v>
      </c>
      <c r="AQ39" s="346">
        <v>-5292</v>
      </c>
      <c r="AR39" s="347">
        <v>87.4</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183" t="s">
        <v>529</v>
      </c>
      <c r="AL40" s="1184"/>
      <c r="AM40" s="1184"/>
      <c r="AN40" s="1185"/>
      <c r="AO40" s="345">
        <v>-623398</v>
      </c>
      <c r="AP40" s="345">
        <v>-115615</v>
      </c>
      <c r="AQ40" s="346">
        <v>-91315</v>
      </c>
      <c r="AR40" s="347">
        <v>26.6</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195" t="s">
        <v>302</v>
      </c>
      <c r="AL41" s="1196"/>
      <c r="AM41" s="1196"/>
      <c r="AN41" s="1197"/>
      <c r="AO41" s="345">
        <v>215642</v>
      </c>
      <c r="AP41" s="345">
        <v>39993</v>
      </c>
      <c r="AQ41" s="346">
        <v>39824</v>
      </c>
      <c r="AR41" s="347">
        <v>0.4</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530</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531</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532</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198" t="s">
        <v>499</v>
      </c>
      <c r="AN49" s="1200" t="s">
        <v>533</v>
      </c>
      <c r="AO49" s="1201"/>
      <c r="AP49" s="1201"/>
      <c r="AQ49" s="1201"/>
      <c r="AR49" s="1202"/>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199"/>
      <c r="AN50" s="361" t="s">
        <v>534</v>
      </c>
      <c r="AO50" s="362" t="s">
        <v>535</v>
      </c>
      <c r="AP50" s="363" t="s">
        <v>536</v>
      </c>
      <c r="AQ50" s="364" t="s">
        <v>537</v>
      </c>
      <c r="AR50" s="365" t="s">
        <v>538</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539</v>
      </c>
      <c r="AL51" s="358"/>
      <c r="AM51" s="366">
        <v>454130</v>
      </c>
      <c r="AN51" s="367">
        <v>79672</v>
      </c>
      <c r="AO51" s="368">
        <v>17.8</v>
      </c>
      <c r="AP51" s="369">
        <v>168868</v>
      </c>
      <c r="AQ51" s="370">
        <v>4.0999999999999996</v>
      </c>
      <c r="AR51" s="371">
        <v>13.7</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540</v>
      </c>
      <c r="AM52" s="374">
        <v>301395</v>
      </c>
      <c r="AN52" s="375">
        <v>52876</v>
      </c>
      <c r="AO52" s="376">
        <v>42.9</v>
      </c>
      <c r="AP52" s="377">
        <v>79360</v>
      </c>
      <c r="AQ52" s="378">
        <v>-0.8</v>
      </c>
      <c r="AR52" s="379">
        <v>43.7</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541</v>
      </c>
      <c r="AL53" s="358"/>
      <c r="AM53" s="366">
        <v>362059</v>
      </c>
      <c r="AN53" s="367">
        <v>64955</v>
      </c>
      <c r="AO53" s="368">
        <v>-18.5</v>
      </c>
      <c r="AP53" s="369">
        <v>202870</v>
      </c>
      <c r="AQ53" s="370">
        <v>20.100000000000001</v>
      </c>
      <c r="AR53" s="371">
        <v>-38.6</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540</v>
      </c>
      <c r="AM54" s="374">
        <v>225235</v>
      </c>
      <c r="AN54" s="375">
        <v>40408</v>
      </c>
      <c r="AO54" s="376">
        <v>-23.6</v>
      </c>
      <c r="AP54" s="377">
        <v>79735</v>
      </c>
      <c r="AQ54" s="378">
        <v>0.5</v>
      </c>
      <c r="AR54" s="379">
        <v>-24.1</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542</v>
      </c>
      <c r="AL55" s="358"/>
      <c r="AM55" s="366">
        <v>332219</v>
      </c>
      <c r="AN55" s="367">
        <v>59827</v>
      </c>
      <c r="AO55" s="368">
        <v>-7.9</v>
      </c>
      <c r="AP55" s="369">
        <v>167497</v>
      </c>
      <c r="AQ55" s="370">
        <v>-17.399999999999999</v>
      </c>
      <c r="AR55" s="371">
        <v>9.5</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540</v>
      </c>
      <c r="AM56" s="374">
        <v>186898</v>
      </c>
      <c r="AN56" s="375">
        <v>33657</v>
      </c>
      <c r="AO56" s="376">
        <v>-16.7</v>
      </c>
      <c r="AP56" s="377">
        <v>82571</v>
      </c>
      <c r="AQ56" s="378">
        <v>3.6</v>
      </c>
      <c r="AR56" s="379">
        <v>-20.3</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543</v>
      </c>
      <c r="AL57" s="358"/>
      <c r="AM57" s="366">
        <v>1294431</v>
      </c>
      <c r="AN57" s="367">
        <v>236081</v>
      </c>
      <c r="AO57" s="368">
        <v>294.60000000000002</v>
      </c>
      <c r="AP57" s="369">
        <v>190274</v>
      </c>
      <c r="AQ57" s="370">
        <v>13.6</v>
      </c>
      <c r="AR57" s="371">
        <v>281</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540</v>
      </c>
      <c r="AM58" s="374">
        <v>430954</v>
      </c>
      <c r="AN58" s="375">
        <v>78598</v>
      </c>
      <c r="AO58" s="376">
        <v>133.5</v>
      </c>
      <c r="AP58" s="377">
        <v>88584</v>
      </c>
      <c r="AQ58" s="378">
        <v>7.3</v>
      </c>
      <c r="AR58" s="379">
        <v>126.2</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544</v>
      </c>
      <c r="AL59" s="358"/>
      <c r="AM59" s="366">
        <v>1524537</v>
      </c>
      <c r="AN59" s="367">
        <v>282741</v>
      </c>
      <c r="AO59" s="368">
        <v>19.8</v>
      </c>
      <c r="AP59" s="369">
        <v>200194</v>
      </c>
      <c r="AQ59" s="370">
        <v>5.2</v>
      </c>
      <c r="AR59" s="371">
        <v>14.6</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540</v>
      </c>
      <c r="AM60" s="374">
        <v>801346</v>
      </c>
      <c r="AN60" s="375">
        <v>148618</v>
      </c>
      <c r="AO60" s="376">
        <v>89.1</v>
      </c>
      <c r="AP60" s="377">
        <v>106422</v>
      </c>
      <c r="AQ60" s="378">
        <v>20.100000000000001</v>
      </c>
      <c r="AR60" s="379">
        <v>69</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545</v>
      </c>
      <c r="AL61" s="380"/>
      <c r="AM61" s="381">
        <v>793475</v>
      </c>
      <c r="AN61" s="382">
        <v>144655</v>
      </c>
      <c r="AO61" s="383">
        <v>61.2</v>
      </c>
      <c r="AP61" s="384">
        <v>185941</v>
      </c>
      <c r="AQ61" s="385">
        <v>5.0999999999999996</v>
      </c>
      <c r="AR61" s="371">
        <v>56.1</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540</v>
      </c>
      <c r="AM62" s="374">
        <v>389166</v>
      </c>
      <c r="AN62" s="375">
        <v>70831</v>
      </c>
      <c r="AO62" s="376">
        <v>45</v>
      </c>
      <c r="AP62" s="377">
        <v>87334</v>
      </c>
      <c r="AQ62" s="378">
        <v>6.1</v>
      </c>
      <c r="AR62" s="379">
        <v>38.9</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EVSSMWIn03bMJW0bBQyeCQALWPCsD6dweNXkvXu5oKsBsUC7JxBu/7D9eju+sx/D0Qw1z1E1H8WxmWmW49wAEg==" saltValue="0rXOGkyFLzD8R44yLL7k1g=="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547</v>
      </c>
    </row>
    <row r="120" spans="125:125" ht="13.5" hidden="1" customHeight="1" x14ac:dyDescent="0.15"/>
    <row r="121" spans="125:125" ht="13.5" hidden="1" customHeight="1" x14ac:dyDescent="0.15">
      <c r="DU121" s="292"/>
    </row>
  </sheetData>
  <sheetProtection algorithmName="SHA-512" hashValue="jDI60wfQ14j4P25VG2nNREVa9U8YX6hmNBidhkIDVSbBdyhIKppwwq/Ugwfj1ZUoicG35y5D39rMLGY/Uds9eQ==" saltValue="W8I+pMVPhf3G6aZGW03lj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topLeftCell="AD85" zoomScaleNormal="100"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548</v>
      </c>
    </row>
  </sheetData>
  <sheetProtection algorithmName="SHA-512" hashValue="L1i+N0wBz6fBNDS95vnaQNobMAwG0cPpzjqt6kwWiqzTnumHUxiHx5vWucumuPxXGRDbNqmHtBOrzXxMFYHUpg==" saltValue="SBJQkKDw+ZkLmSxmx8x2R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topLeftCell="E43" zoomScaleSheetLayoutView="100" workbookViewId="0">
      <selection activeCell="K44" sqref="K44"/>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549</v>
      </c>
      <c r="G46" s="8" t="s">
        <v>550</v>
      </c>
      <c r="H46" s="8" t="s">
        <v>551</v>
      </c>
      <c r="I46" s="8" t="s">
        <v>552</v>
      </c>
      <c r="J46" s="9" t="s">
        <v>553</v>
      </c>
    </row>
    <row r="47" spans="2:10" ht="57.75" customHeight="1" x14ac:dyDescent="0.15">
      <c r="B47" s="10"/>
      <c r="C47" s="1203" t="s">
        <v>3</v>
      </c>
      <c r="D47" s="1203"/>
      <c r="E47" s="1204"/>
      <c r="F47" s="11">
        <v>30.92</v>
      </c>
      <c r="G47" s="12">
        <v>28.35</v>
      </c>
      <c r="H47" s="12">
        <v>18.899999999999999</v>
      </c>
      <c r="I47" s="12">
        <v>16.11</v>
      </c>
      <c r="J47" s="13">
        <v>15.94</v>
      </c>
    </row>
    <row r="48" spans="2:10" ht="57.75" customHeight="1" x14ac:dyDescent="0.15">
      <c r="B48" s="14"/>
      <c r="C48" s="1205" t="s">
        <v>4</v>
      </c>
      <c r="D48" s="1205"/>
      <c r="E48" s="1206"/>
      <c r="F48" s="15">
        <v>3.12</v>
      </c>
      <c r="G48" s="16">
        <v>3.21</v>
      </c>
      <c r="H48" s="16">
        <v>2.39</v>
      </c>
      <c r="I48" s="16">
        <v>2.7</v>
      </c>
      <c r="J48" s="17">
        <v>2.52</v>
      </c>
    </row>
    <row r="49" spans="2:10" ht="57.75" customHeight="1" thickBot="1" x14ac:dyDescent="0.2">
      <c r="B49" s="18"/>
      <c r="C49" s="1207" t="s">
        <v>5</v>
      </c>
      <c r="D49" s="1207"/>
      <c r="E49" s="1208"/>
      <c r="F49" s="19" t="s">
        <v>554</v>
      </c>
      <c r="G49" s="20" t="s">
        <v>555</v>
      </c>
      <c r="H49" s="20" t="s">
        <v>556</v>
      </c>
      <c r="I49" s="20" t="s">
        <v>557</v>
      </c>
      <c r="J49" s="21" t="s">
        <v>558</v>
      </c>
    </row>
    <row r="50" spans="2:10" ht="13.5" customHeight="1" x14ac:dyDescent="0.15"/>
  </sheetData>
  <sheetProtection algorithmName="SHA-512" hashValue="JeqsO98ASD0bXjYVF0iGNWSARKmHRrDWaMawuX5n2OVE6CwsV83SzKx8RV1/rQMuZvtQhGLP0CWVUE3UXL1LnQ==" saltValue="M8xFPelQ2rqjZ/ozopiFG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2022-03-09T02:05:32Z</cp:lastPrinted>
  <dcterms:created xsi:type="dcterms:W3CDTF">2022-02-02T03:20:42Z</dcterms:created>
  <dcterms:modified xsi:type="dcterms:W3CDTF">2022-09-29T02:43:50Z</dcterms:modified>
  <cp:category/>
</cp:coreProperties>
</file>