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W:\財政\財政係\財政　メインデータ\調査関係\R7\令和5年度財政状況資料集の作成について（２回目）\"/>
    </mc:Choice>
  </mc:AlternateContent>
  <xr:revisionPtr revIDLastSave="0" documentId="13_ncr:1_{CD3C19B8-E807-4F37-B48E-8330E74786BE}" xr6:coauthVersionLast="43" xr6:coauthVersionMax="43" xr10:uidLastSave="{00000000-0000-0000-0000-000000000000}"/>
  <bookViews>
    <workbookView xWindow="9405" yWindow="585" windowWidth="11685" windowHeight="11385" firstSheet="15"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V23" i="12"/>
  <c r="AA23" i="12"/>
  <c r="Q23"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BE34" i="10"/>
  <c r="BE35" i="10" s="1"/>
  <c r="BW34" i="10"/>
  <c r="BW35" i="10" s="1"/>
  <c r="BW36" i="10" s="1"/>
  <c r="BW37" i="10" s="1"/>
  <c r="CO34" i="10" l="1"/>
  <c r="CO35" i="10" s="1"/>
</calcChain>
</file>

<file path=xl/sharedStrings.xml><?xml version="1.0" encoding="utf-8"?>
<sst xmlns="http://schemas.openxmlformats.org/spreadsheetml/2006/main" count="1122" uniqueCount="570">
  <si>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</si>
  <si>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</si>
  <si>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</si>
  <si>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</si>
  <si>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</si>
  <si>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</si>
  <si>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</si>
  <si>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</si>
  <si>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</si>
  <si>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</si>
  <si>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</si>
  <si>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</si>
  <si>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</si>
  <si>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</si>
  <si>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</si>
  <si>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</si>
  <si>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</si>
  <si>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</si>
  <si>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</si>
  <si>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</si>
  <si>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</si>
  <si>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</si>
  <si>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</si>
  <si>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</si>
  <si>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</si>
  <si>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</si>
  <si>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</si>
  <si>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</si>
  <si>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</si>
  <si>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</si>
  <si>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</si>
  <si>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</si>
  <si>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</si>
  <si>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</si>
  <si>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</si>
  <si>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</si>
  <si>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</si>
  <si>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</si>
  <si>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</si>
  <si>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</si>
  <si>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</si>
  <si>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</si>
  <si>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</si>
  <si>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</si>
  <si>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</si>
  <si>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</si>
  <si>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</si>
  <si>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</si>
  <si>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</si>
  <si>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</si>
  <si>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</si>
  <si>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</si>
  <si>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</si>
  <si>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</si>
  <si>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</si>
  <si>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</si>
  <si>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</si>
  <si>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</si>
  <si>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</si>
  <si>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</si>
  <si>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</si>
  <si>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</si>
  <si>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</si>
  <si>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</si>
  <si>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</si>
  <si>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</si>
  <si>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</si>
  <si>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</si>
  <si>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</si>
  <si>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</si>
  <si>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</si>
  <si>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</si>
  <si>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</si>
  <si>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</si>
  <si>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</si>
  <si>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</si>
  <si>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</si>
  <si>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</si>
  <si>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</si>
  <si>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</si>
  <si>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</si>
  <si>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</si>
  <si>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</si>
  <si>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</si>
  <si>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</si>
  <si>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</si>
  <si>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</si>
  <si>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</si>
  <si>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</si>
  <si>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</si>
  <si>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</si>
  <si>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</si>
  <si>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</si>
  <si>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</si>
  <si>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新冠町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</si>
  <si>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</si>
  <si>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</si>
  <si>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</si>
  <si>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</si>
  <si>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</si>
  <si>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</si>
  <si>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</si>
  <si>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</si>
  <si>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</si>
  <si>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</si>
  <si>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</si>
  <si>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</si>
  <si>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</si>
  <si>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</si>
  <si>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</si>
  <si>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</si>
  <si>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</si>
  <si>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</si>
  <si>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</si>
  <si>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</si>
  <si>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</si>
  <si>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</si>
  <si>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</si>
  <si>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</si>
  <si>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</si>
  <si>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</si>
  <si>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</si>
  <si>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</si>
  <si>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</si>
  <si>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</si>
  <si>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</si>
  <si>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</si>
  <si>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</si>
  <si>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</si>
  <si>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</si>
  <si>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</si>
  <si>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</si>
  <si>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</si>
  <si>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</si>
  <si>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</si>
  <si>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</si>
  <si>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</si>
  <si>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</si>
  <si>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</si>
  <si>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</si>
  <si>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</si>
  <si>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</si>
  <si>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</si>
  <si>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</si>
  <si>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</si>
  <si>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</si>
  <si>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</si>
  <si>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</si>
  <si>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</si>
  <si>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</si>
  <si>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</si>
  <si>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</si>
  <si>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</si>
  <si>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</si>
  <si>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</si>
  <si>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</si>
  <si>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</si>
  <si>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</si>
  <si>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</si>
  <si>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</si>
  <si>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</si>
  <si>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</si>
  <si>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</si>
  <si>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</si>
  <si>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</si>
  <si>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</si>
  <si>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</si>
  <si>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</si>
  <si>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</si>
  <si>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</si>
  <si>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</si>
  <si>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</si>
  <si>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</si>
  <si>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</si>
  <si>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</si>
  <si>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</si>
  <si>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</si>
  <si>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</si>
  <si>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</si>
  <si>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</si>
  <si>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</si>
  <si>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</si>
  <si>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</si>
  <si>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</si>
  <si>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</si>
  <si>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</si>
  <si>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</si>
  <si>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</si>
  <si>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</si>
  <si>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</si>
  <si>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</si>
  <si>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</si>
  <si>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</si>
  <si>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</si>
  <si>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</si>
  <si>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</si>
  <si>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</si>
  <si>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</si>
  <si>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</si>
  <si>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</si>
  <si>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</si>
  <si>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</si>
  <si>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</si>
  <si>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</si>
  <si>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北海道新冠町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</si>
  <si>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</si>
  <si>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</si>
  <si>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</si>
  <si>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</si>
  <si>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</si>
  <si>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</si>
  <si>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</si>
  <si>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</si>
  <si>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</si>
  <si>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</si>
  <si>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</si>
  <si>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</si>
  <si>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</si>
  <si>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</si>
  <si>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</si>
  <si>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</si>
  <si>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</si>
  <si>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</si>
  <si>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</si>
  <si>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</si>
  <si>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</si>
  <si>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</si>
  <si>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</si>
  <si>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</si>
  <si>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</si>
  <si>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</si>
  <si>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</si>
  <si>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</si>
  <si>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</si>
  <si>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</si>
  <si>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</si>
  <si>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</si>
  <si>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</si>
  <si>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</si>
  <si>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</si>
  <si>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</si>
  <si>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</si>
  <si>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</si>
  <si>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</si>
  <si>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</si>
  <si>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</si>
  <si>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</si>
  <si>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</si>
  <si>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</si>
  <si>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</si>
  <si>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</si>
  <si>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</si>
  <si>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</si>
  <si>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</si>
  <si>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</si>
  <si>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</si>
  <si>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</si>
  <si>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</si>
  <si>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</si>
  <si>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</si>
  <si>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</si>
  <si>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</si>
  <si>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</si>
  <si>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</si>
  <si>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</si>
  <si>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</si>
  <si>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</si>
  <si>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</si>
  <si>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</si>
  <si>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</si>
  <si>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</si>
  <si>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</si>
  <si>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</si>
  <si>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</si>
  <si>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</si>
  <si>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</si>
  <si>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</si>
  <si>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</si>
  <si>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</si>
  <si>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</si>
  <si>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</si>
  <si>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</si>
  <si>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</si>
  <si>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</si>
  <si>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</si>
  <si>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</si>
  <si>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</si>
  <si>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</si>
  <si>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</si>
  <si>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</si>
  <si>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</si>
  <si>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</si>
  <si>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</si>
  <si>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</si>
  <si>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</si>
  <si>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</si>
  <si>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</si>
  <si>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</si>
  <si>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</si>
  <si>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</si>
  <si>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</si>
  <si>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</si>
  <si>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</si>
  <si>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</si>
  <si>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</si>
  <si>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</si>
  <si>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</si>
  <si>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</si>
  <si>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</si>
  <si>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</si>
  <si>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</si>
  <si>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</si>
  <si>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</si>
  <si>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</si>
  <si>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</si>
  <si>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</si>
  <si>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</si>
  <si>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</si>
  <si>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</si>
  <si>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</si>
  <si>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</si>
  <si>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</si>
  <si>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</si>
  <si>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</si>
  <si>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</si>
  <si>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</si>
  <si>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</si>
  <si>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</si>
  <si>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</si>
  <si>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</si>
  <si>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</si>
  <si>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</si>
  <si>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</si>
  <si>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</si>
  <si>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</si>
  <si>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</si>
  <si>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</si>
  <si>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</si>
  <si>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</si>
  <si>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</si>
  <si>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</si>
  <si>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</si>
  <si>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</si>
  <si>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</si>
  <si>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</si>
  <si>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</si>
  <si>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</si>
  <si>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</si>
  <si>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</si>
  <si>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</si>
  <si>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</si>
  <si>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</si>
  <si>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</si>
  <si>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</si>
  <si>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</si>
  <si>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北海道新冠町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</si>
  <si>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</si>
  <si>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</si>
  <si>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</si>
  <si>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</si>
  <si>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</si>
  <si>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</si>
  <si>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</si>
  <si>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</si>
  <si>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</si>
  <si>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</si>
  <si>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</si>
  <si>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</si>
  <si>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</si>
  <si>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</si>
  <si>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</si>
  <si>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</si>
  <si>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</si>
  <si>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</si>
  <si>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</si>
  <si>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</si>
  <si>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国民健康保険診療所事業特別会計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</si>
  <si>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</si>
  <si>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</si>
  <si>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</si>
  <si>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</si>
  <si>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</si>
  <si>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</si>
  <si>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</si>
  <si>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</si>
  <si>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</si>
  <si>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</si>
  <si>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</si>
  <si>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</si>
  <si>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</si>
  <si>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</si>
  <si>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後期高齢者医療特別会計</t>
    <phoneticPr fontId="5"/>
  </si>
  <si>
    <t>介護サービス特別会計事業勘定</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</si>
  <si>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</si>
  <si>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</si>
  <si>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</si>
  <si>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</si>
  <si>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</si>
  <si>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</si>
  <si>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</si>
  <si>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</si>
  <si>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</si>
  <si>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</si>
  <si>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</si>
  <si>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</si>
  <si>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</si>
  <si>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</si>
  <si>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</si>
  <si>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</si>
  <si>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</si>
  <si>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</si>
  <si>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</si>
  <si>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</si>
  <si>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</si>
  <si>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</si>
  <si>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</si>
  <si>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</si>
  <si>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</si>
  <si>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</si>
  <si>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</si>
  <si>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</si>
  <si>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</si>
  <si>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</si>
  <si>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</si>
  <si>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</si>
  <si>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</si>
  <si>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</si>
  <si>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</si>
  <si>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</si>
  <si>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</si>
  <si>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</si>
  <si>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</si>
  <si>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</si>
  <si>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</si>
  <si>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</si>
  <si>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</si>
  <si>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</si>
  <si>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</si>
  <si>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</si>
  <si>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</si>
  <si>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</si>
  <si>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</si>
  <si>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</si>
  <si>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</si>
  <si>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</si>
  <si>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</si>
  <si>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</si>
  <si>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</si>
  <si>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</si>
  <si>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</si>
  <si>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</si>
  <si>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</si>
  <si>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</si>
  <si>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</si>
  <si>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</si>
  <si>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</si>
  <si>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</si>
  <si>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</si>
  <si>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</si>
  <si>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</si>
  <si>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</si>
  <si>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</si>
  <si>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</si>
  <si>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</si>
  <si>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</si>
  <si>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</si>
  <si>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</si>
  <si>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</si>
  <si>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</si>
  <si>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</si>
  <si>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</si>
  <si>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</si>
  <si>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</si>
  <si>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</si>
  <si>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</si>
  <si>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</si>
  <si>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</si>
  <si>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</si>
  <si>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</si>
  <si>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</si>
  <si>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</si>
  <si>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</si>
  <si>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</si>
  <si>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</si>
  <si>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</si>
  <si>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</si>
  <si>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</si>
  <si>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</si>
  <si>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</si>
  <si>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</si>
  <si>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</si>
  <si>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</si>
  <si>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</si>
  <si>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</si>
  <si>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</si>
  <si>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</si>
  <si>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</si>
  <si>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</si>
  <si>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</si>
  <si>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</si>
  <si>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</si>
  <si>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</si>
  <si>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</si>
  <si>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</si>
  <si>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</si>
  <si>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</si>
  <si>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</si>
  <si>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</si>
  <si>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</si>
  <si>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</si>
  <si>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</si>
  <si>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</si>
  <si>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</si>
  <si>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</si>
  <si>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</si>
  <si>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</si>
  <si>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</si>
  <si>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</si>
  <si>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</si>
  <si>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</si>
  <si>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</si>
  <si>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</si>
  <si>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</si>
  <si>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</si>
  <si>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</si>
  <si>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</si>
  <si>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</si>
  <si>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</si>
  <si>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</si>
  <si>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</si>
  <si>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</si>
  <si>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2.40</t>
  </si>
  <si>
    <t>▲ 0.01</t>
  </si>
  <si>
    <t>一般会計</t>
  </si>
  <si>
    <t>国民健康保険診療所事業特別会計</t>
  </si>
  <si>
    <t>介護サービス特別会計事業勘定</t>
  </si>
  <si>
    <t>簡易水道事業特別会計</t>
  </si>
  <si>
    <t>国民健康保険特別会計事業勘定</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</si>
  <si>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</si>
  <si>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</si>
  <si>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</si>
  <si>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</si>
  <si>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</si>
  <si>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</si>
  <si>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</si>
  <si>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</si>
  <si>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</si>
  <si>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ふるさとづくり基金</t>
    <rPh sb="7" eb="9">
      <t>キキン</t>
    </rPh>
    <phoneticPr fontId="5"/>
  </si>
  <si>
    <t>地域振興基金</t>
    <rPh sb="0" eb="6">
      <t>チイキシンコウキキン</t>
    </rPh>
    <phoneticPr fontId="2"/>
  </si>
  <si>
    <t>森林環境譲与税基金</t>
    <rPh sb="0" eb="7">
      <t>シンリンカンキョウジョウヨゼイ</t>
    </rPh>
    <rPh sb="7" eb="9">
      <t>キキン</t>
    </rPh>
    <phoneticPr fontId="2"/>
  </si>
  <si>
    <t>企業版ふるさと納税基金</t>
    <rPh sb="0" eb="3">
      <t>キギョウバン</t>
    </rPh>
    <rPh sb="7" eb="9">
      <t>ノウゼイ</t>
    </rPh>
    <rPh sb="9" eb="11">
      <t>キキン</t>
    </rPh>
    <phoneticPr fontId="2"/>
  </si>
  <si>
    <t>日高軽種馬共同育成公社</t>
  </si>
  <si>
    <t>にいかっぷホロシリ乗馬クラブ</t>
  </si>
  <si>
    <t>日高中部消防組合（一般会計）</t>
    <rPh sb="0" eb="2">
      <t>ヒダカ</t>
    </rPh>
    <rPh sb="2" eb="4">
      <t>チュウブ</t>
    </rPh>
    <rPh sb="4" eb="6">
      <t>ショウボウ</t>
    </rPh>
    <rPh sb="6" eb="8">
      <t>クミアイ</t>
    </rPh>
    <rPh sb="9" eb="11">
      <t>イッパン</t>
    </rPh>
    <rPh sb="11" eb="13">
      <t>カイケイ</t>
    </rPh>
    <phoneticPr fontId="2"/>
  </si>
  <si>
    <t>-</t>
    <phoneticPr fontId="2"/>
  </si>
  <si>
    <t>日高中部衛生施設組合（一般会計）</t>
    <rPh sb="0" eb="2">
      <t>ヒダカ</t>
    </rPh>
    <rPh sb="2" eb="4">
      <t>チュウブ</t>
    </rPh>
    <rPh sb="4" eb="6">
      <t>エイセイ</t>
    </rPh>
    <rPh sb="6" eb="8">
      <t>シセツ</t>
    </rPh>
    <rPh sb="8" eb="10">
      <t>クミアイ</t>
    </rPh>
    <rPh sb="11" eb="13">
      <t>イッパン</t>
    </rPh>
    <rPh sb="13" eb="15">
      <t>カイケイ</t>
    </rPh>
    <phoneticPr fontId="2"/>
  </si>
  <si>
    <t>日高中部広域連合（一般会計）</t>
    <rPh sb="0" eb="2">
      <t>ヒダカ</t>
    </rPh>
    <rPh sb="2" eb="4">
      <t>チュウブ</t>
    </rPh>
    <rPh sb="4" eb="6">
      <t>コウイキ</t>
    </rPh>
    <rPh sb="6" eb="8">
      <t>レンゴウ</t>
    </rPh>
    <rPh sb="9" eb="11">
      <t>イッパン</t>
    </rPh>
    <rPh sb="11" eb="13">
      <t>カイケイ</t>
    </rPh>
    <phoneticPr fontId="2"/>
  </si>
  <si>
    <t>日高中部広域連合（介護保険特別会計）</t>
    <rPh sb="0" eb="2">
      <t>ヒダカ</t>
    </rPh>
    <rPh sb="2" eb="4">
      <t>チュウブ</t>
    </rPh>
    <rPh sb="4" eb="6">
      <t>コウイキ</t>
    </rPh>
    <rPh sb="6" eb="8">
      <t>レンゴウ</t>
    </rPh>
    <rPh sb="9" eb="11">
      <t>カイゴ</t>
    </rPh>
    <rPh sb="11" eb="13">
      <t>ホケン</t>
    </rPh>
    <rPh sb="13" eb="15">
      <t>トクベツ</t>
    </rPh>
    <rPh sb="15" eb="17">
      <t>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</si>
  <si>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</si>
  <si>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</si>
  <si>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</si>
  <si>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将来負担比率と有形固定資産減価償却率は類似団体と比較して、共に高い数値となっている。財政負担を抑制しながら、施設の建て替えや長寿命化対策等を進めていく必要がある。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ルイジ</t>
    </rPh>
    <rPh sb="21" eb="23">
      <t>ダンタイ</t>
    </rPh>
    <rPh sb="24" eb="26">
      <t>ヒカク</t>
    </rPh>
    <rPh sb="29" eb="30">
      <t>トモ</t>
    </rPh>
    <rPh sb="31" eb="32">
      <t>タカ</t>
    </rPh>
    <rPh sb="33" eb="35">
      <t>スウチ</t>
    </rPh>
    <rPh sb="42" eb="44">
      <t>ザイセイ</t>
    </rPh>
    <rPh sb="44" eb="46">
      <t>フタン</t>
    </rPh>
    <rPh sb="47" eb="49">
      <t>ヨクセイ</t>
    </rPh>
    <rPh sb="54" eb="56">
      <t>シセツ</t>
    </rPh>
    <rPh sb="57" eb="58">
      <t>タ</t>
    </rPh>
    <rPh sb="59" eb="60">
      <t>カ</t>
    </rPh>
    <rPh sb="62" eb="66">
      <t>チョウジュミョウカ</t>
    </rPh>
    <rPh sb="66" eb="68">
      <t>タイサク</t>
    </rPh>
    <rPh sb="68" eb="69">
      <t>トウ</t>
    </rPh>
    <rPh sb="70" eb="71">
      <t>スス</t>
    </rPh>
    <rPh sb="75" eb="77">
      <t>ヒツヨウ</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</si>
  <si>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</si>
  <si>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</si>
  <si>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</si>
  <si>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</si>
  <si>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</si>
  <si>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</si>
  <si>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町では継続して効率的な財政運営を執り進めてきた結果、実質公債費比率の数値が低下し、類似団体と比較しても低い数値まで低下してきている。また、将来負担比率についても、令和３年から将来負担額に対し充当財源が上回っている。しかしながら、今後も限られた財源を重点かつ効率的に配分し財政運営を進めていきたい。</t>
    <rPh sb="0" eb="2">
      <t>トウチョウ</t>
    </rPh>
    <rPh sb="4" eb="6">
      <t>ケイゾク</t>
    </rPh>
    <rPh sb="8" eb="11">
      <t>コウリツテキ</t>
    </rPh>
    <rPh sb="12" eb="14">
      <t>ザイセイ</t>
    </rPh>
    <rPh sb="14" eb="16">
      <t>ウンエイ</t>
    </rPh>
    <rPh sb="17" eb="18">
      <t>ト</t>
    </rPh>
    <rPh sb="19" eb="20">
      <t>スス</t>
    </rPh>
    <rPh sb="24" eb="26">
      <t>ケッカ</t>
    </rPh>
    <rPh sb="27" eb="29">
      <t>ジッシツ</t>
    </rPh>
    <rPh sb="29" eb="32">
      <t>コウサイヒ</t>
    </rPh>
    <rPh sb="32" eb="34">
      <t>ヒリツ</t>
    </rPh>
    <rPh sb="35" eb="37">
      <t>スウチ</t>
    </rPh>
    <rPh sb="38" eb="40">
      <t>テイカ</t>
    </rPh>
    <rPh sb="42" eb="44">
      <t>ルイジ</t>
    </rPh>
    <rPh sb="44" eb="46">
      <t>ダンタイ</t>
    </rPh>
    <rPh sb="47" eb="49">
      <t>ヒカク</t>
    </rPh>
    <rPh sb="52" eb="53">
      <t>ヒク</t>
    </rPh>
    <rPh sb="54" eb="56">
      <t>スウチ</t>
    </rPh>
    <rPh sb="58" eb="60">
      <t>テイカ</t>
    </rPh>
    <rPh sb="70" eb="72">
      <t>ショウライ</t>
    </rPh>
    <rPh sb="72" eb="74">
      <t>フタン</t>
    </rPh>
    <rPh sb="74" eb="76">
      <t>ヒリツ</t>
    </rPh>
    <rPh sb="82" eb="84">
      <t>レイワ</t>
    </rPh>
    <rPh sb="85" eb="86">
      <t>ネン</t>
    </rPh>
    <rPh sb="88" eb="90">
      <t>ショウライ</t>
    </rPh>
    <rPh sb="90" eb="92">
      <t>フタン</t>
    </rPh>
    <rPh sb="92" eb="93">
      <t>ガク</t>
    </rPh>
    <rPh sb="94" eb="95">
      <t>タイ</t>
    </rPh>
    <rPh sb="96" eb="98">
      <t>ジュウトウ</t>
    </rPh>
    <rPh sb="98" eb="100">
      <t>ザイゲン</t>
    </rPh>
    <rPh sb="101" eb="103">
      <t>ウワマワ</t>
    </rPh>
    <rPh sb="115" eb="117">
      <t>コンゴ</t>
    </rPh>
    <rPh sb="118" eb="119">
      <t>カギ</t>
    </rPh>
    <rPh sb="122" eb="124">
      <t>ザイゲン</t>
    </rPh>
    <rPh sb="125" eb="127">
      <t>ジュウテン</t>
    </rPh>
    <rPh sb="129" eb="132">
      <t>コウリツテキ</t>
    </rPh>
    <rPh sb="133" eb="135">
      <t>ハイブン</t>
    </rPh>
    <rPh sb="136" eb="140">
      <t>ザイセイウンエイ</t>
    </rPh>
    <rPh sb="141" eb="142">
      <t>スス</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</si>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</sst>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31230AE-302C-494F-80C2-C291440DCF1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14AB-4989-BAAD-1ED785516A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236081</c:v>
                </c:pt>
                <c:pt idx="1">
                  <c:v>282741</c:v>
                </c:pt>
                <c:pt idx="2">
                  <c:v>104394</c:v>
                </c:pt>
                <c:pt idx="3">
                  <c:v>413613</c:v>
                </c:pt>
                <c:pt idx="4">
                  <c:v>72023</c:v>
                </c:pt>
              </c:numCache>
            </c:numRef>
          </c:val>
          <c:smooth val="0"/>
          <c:extLst>
            <c:ext xmlns:c16="http://schemas.microsoft.com/office/drawing/2014/chart" uri="{C3380CC4-5D6E-409C-BE32-E72D297353CC}">
              <c16:uniqueId val="{00000001-14AB-4989-BAAD-1ED785516A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c:v>
                </c:pt>
                <c:pt idx="1">
                  <c:v>2.52</c:v>
                </c:pt>
                <c:pt idx="2">
                  <c:v>3.23</c:v>
                </c:pt>
                <c:pt idx="3">
                  <c:v>2.88</c:v>
                </c:pt>
                <c:pt idx="4">
                  <c:v>3.78</c:v>
                </c:pt>
              </c:numCache>
            </c:numRef>
          </c:val>
          <c:extLst>
            <c:ext xmlns:c16="http://schemas.microsoft.com/office/drawing/2014/chart" uri="{C3380CC4-5D6E-409C-BE32-E72D297353CC}">
              <c16:uniqueId val="{00000000-E8AC-44E8-B22A-4EFDA17E9F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16.11</c:v>
                </c:pt>
                <c:pt idx="1">
                  <c:v>15.94</c:v>
                </c:pt>
                <c:pt idx="2">
                  <c:v>17.7</c:v>
                </c:pt>
                <c:pt idx="3">
                  <c:v>24.02</c:v>
                </c:pt>
                <c:pt idx="4">
                  <c:v>29.58</c:v>
                </c:pt>
              </c:numCache>
            </c:numRef>
          </c:val>
          <c:extLst>
            <c:ext xmlns:c16="http://schemas.microsoft.com/office/drawing/2014/chart" uri="{C3380CC4-5D6E-409C-BE32-E72D297353CC}">
              <c16:uniqueId val="{00000001-E8AC-44E8-B22A-4EFDA17E9F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c:v>
                </c:pt>
                <c:pt idx="1">
                  <c:v>-0.01</c:v>
                </c:pt>
                <c:pt idx="2">
                  <c:v>3.75</c:v>
                </c:pt>
                <c:pt idx="3">
                  <c:v>5.28</c:v>
                </c:pt>
                <c:pt idx="4">
                  <c:v>6.32</c:v>
                </c:pt>
              </c:numCache>
            </c:numRef>
          </c:val>
          <c:smooth val="0"/>
          <c:extLst>
            <c:ext xmlns:c16="http://schemas.microsoft.com/office/drawing/2014/chart" uri="{C3380CC4-5D6E-409C-BE32-E72D297353CC}">
              <c16:uniqueId val="{00000002-E8AC-44E8-B22A-4EFDA17E9F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11-4049-B333-26E6A95385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11-4049-B333-26E6A95385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11-4049-B333-26E6A95385D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2B11-4049-B333-26E6A95385DF}"/>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0.02</c:v>
                </c:pt>
                <c:pt idx="8">
                  <c:v>#N/A</c:v>
                </c:pt>
                <c:pt idx="9">
                  <c:v>0.01</c:v>
                </c:pt>
              </c:numCache>
            </c:numRef>
          </c:val>
          <c:extLst>
            <c:ext xmlns:c16="http://schemas.microsoft.com/office/drawing/2014/chart" uri="{C3380CC4-5D6E-409C-BE32-E72D297353CC}">
              <c16:uniqueId val="{00000004-2B11-4049-B333-26E6A95385DF}"/>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0.16</c:v>
                </c:pt>
                <c:pt idx="4">
                  <c:v>#N/A</c:v>
                </c:pt>
                <c:pt idx="5">
                  <c:v>0.16</c:v>
                </c:pt>
                <c:pt idx="6">
                  <c:v>#N/A</c:v>
                </c:pt>
                <c:pt idx="7">
                  <c:v>0.09</c:v>
                </c:pt>
                <c:pt idx="8">
                  <c:v>#N/A</c:v>
                </c:pt>
                <c:pt idx="9">
                  <c:v>0.04</c:v>
                </c:pt>
              </c:numCache>
            </c:numRef>
          </c:val>
          <c:extLst>
            <c:ext xmlns:c16="http://schemas.microsoft.com/office/drawing/2014/chart" uri="{C3380CC4-5D6E-409C-BE32-E72D297353CC}">
              <c16:uniqueId val="{00000005-2B11-4049-B333-26E6A95385D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0.13</c:v>
                </c:pt>
                <c:pt idx="2">
                  <c:v>#N/A</c:v>
                </c:pt>
                <c:pt idx="3">
                  <c:v>0.24</c:v>
                </c:pt>
                <c:pt idx="4">
                  <c:v>#N/A</c:v>
                </c:pt>
                <c:pt idx="5">
                  <c:v>0.32</c:v>
                </c:pt>
                <c:pt idx="6">
                  <c:v>#N/A</c:v>
                </c:pt>
                <c:pt idx="7">
                  <c:v>0.09</c:v>
                </c:pt>
                <c:pt idx="8">
                  <c:v>#N/A</c:v>
                </c:pt>
                <c:pt idx="9">
                  <c:v>0.16</c:v>
                </c:pt>
              </c:numCache>
            </c:numRef>
          </c:val>
          <c:extLst>
            <c:ext xmlns:c16="http://schemas.microsoft.com/office/drawing/2014/chart" uri="{C3380CC4-5D6E-409C-BE32-E72D297353CC}">
              <c16:uniqueId val="{00000006-2B11-4049-B333-26E6A95385DF}"/>
            </c:ext>
          </c:extLst>
        </c:ser>
        <c:ser>
          <c:idx val="7"/>
          <c:order val="7"/>
          <c:tx>
            <c:strRef>
              <c:f>データシート!$A$34</c:f>
              <c:strCache>
                <c:ptCount val="1"/>
                <c:pt idx="0">
                  <c:v>介護サービス特別会計事業勘定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0.21</c:v>
                </c:pt>
                <c:pt idx="2">
                  <c:v>#N/A</c:v>
                </c:pt>
                <c:pt idx="3">
                  <c:v>0.25</c:v>
                </c:pt>
                <c:pt idx="4">
                  <c:v>#N/A</c:v>
                </c:pt>
                <c:pt idx="5">
                  <c:v>0.16</c:v>
                </c:pt>
                <c:pt idx="6">
                  <c:v>#N/A</c:v>
                </c:pt>
                <c:pt idx="7">
                  <c:v>0.15</c:v>
                </c:pt>
                <c:pt idx="8">
                  <c:v>#N/A</c:v>
                </c:pt>
                <c:pt idx="9">
                  <c:v>0.23</c:v>
                </c:pt>
              </c:numCache>
            </c:numRef>
          </c:val>
          <c:extLst>
            <c:ext xmlns:c16="http://schemas.microsoft.com/office/drawing/2014/chart" uri="{C3380CC4-5D6E-409C-BE32-E72D297353CC}">
              <c16:uniqueId val="{00000007-2B11-4049-B333-26E6A95385DF}"/>
            </c:ext>
          </c:extLst>
        </c:ser>
        <c:ser>
          <c:idx val="8"/>
          <c:order val="8"/>
          <c:tx>
            <c:strRef>
              <c:f>データシート!$A$35</c:f>
              <c:strCache>
                <c:ptCount val="1"/>
                <c:pt idx="0">
                  <c:v>国民健康保険診療所事業特別会計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0.88</c:v>
                </c:pt>
                <c:pt idx="2">
                  <c:v>#N/A</c:v>
                </c:pt>
                <c:pt idx="3">
                  <c:v>0.78</c:v>
                </c:pt>
                <c:pt idx="4">
                  <c:v>#N/A</c:v>
                </c:pt>
                <c:pt idx="5">
                  <c:v>1.22</c:v>
                </c:pt>
                <c:pt idx="6">
                  <c:v>#N/A</c:v>
                </c:pt>
                <c:pt idx="7">
                  <c:v>1.08</c:v>
                </c:pt>
                <c:pt idx="8">
                  <c:v>#N/A</c:v>
                </c:pt>
                <c:pt idx="9">
                  <c:v>0.31</c:v>
                </c:pt>
              </c:numCache>
            </c:numRef>
          </c:val>
          <c:extLst>
            <c:ext xmlns:c16="http://schemas.microsoft.com/office/drawing/2014/chart" uri="{C3380CC4-5D6E-409C-BE32-E72D297353CC}">
              <c16:uniqueId val="{00000008-2B11-4049-B333-26E6A95385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2.69</c:v>
                </c:pt>
                <c:pt idx="2">
                  <c:v>#N/A</c:v>
                </c:pt>
                <c:pt idx="3">
                  <c:v>2.5099999999999998</c:v>
                </c:pt>
                <c:pt idx="4">
                  <c:v>#N/A</c:v>
                </c:pt>
                <c:pt idx="5">
                  <c:v>3.22</c:v>
                </c:pt>
                <c:pt idx="6">
                  <c:v>#N/A</c:v>
                </c:pt>
                <c:pt idx="7">
                  <c:v>2.87</c:v>
                </c:pt>
                <c:pt idx="8">
                  <c:v>#N/A</c:v>
                </c:pt>
                <c:pt idx="9">
                  <c:v>3.78</c:v>
                </c:pt>
              </c:numCache>
            </c:numRef>
          </c:val>
          <c:extLst>
            <c:ext xmlns:c16="http://schemas.microsoft.com/office/drawing/2014/chart" uri="{C3380CC4-5D6E-409C-BE32-E72D297353CC}">
              <c16:uniqueId val="{00000009-2B11-4049-B333-26E6A95385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698</c:v>
                </c:pt>
                <c:pt idx="5">
                  <c:v>677</c:v>
                </c:pt>
                <c:pt idx="8">
                  <c:v>663</c:v>
                </c:pt>
                <c:pt idx="11">
                  <c:v>615</c:v>
                </c:pt>
                <c:pt idx="14">
                  <c:v>569</c:v>
                </c:pt>
              </c:numCache>
            </c:numRef>
          </c:val>
          <c:extLst>
            <c:ext xmlns:c16="http://schemas.microsoft.com/office/drawing/2014/chart" uri="{C3380CC4-5D6E-409C-BE32-E72D297353CC}">
              <c16:uniqueId val="{00000000-9EEA-419E-81D9-6608C6DAE6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EA-419E-81D9-6608C6DAE6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9EEA-419E-81D9-6608C6DAE6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8</c:v>
                </c:pt>
                <c:pt idx="6">
                  <c:v>6</c:v>
                </c:pt>
                <c:pt idx="9">
                  <c:v>5</c:v>
                </c:pt>
                <c:pt idx="12">
                  <c:v>3</c:v>
                </c:pt>
              </c:numCache>
            </c:numRef>
          </c:val>
          <c:extLst>
            <c:ext xmlns:c16="http://schemas.microsoft.com/office/drawing/2014/chart" uri="{C3380CC4-5D6E-409C-BE32-E72D297353CC}">
              <c16:uniqueId val="{00000003-9EEA-419E-81D9-6608C6DAE6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129</c:v>
                </c:pt>
                <c:pt idx="3">
                  <c:v>123</c:v>
                </c:pt>
                <c:pt idx="6">
                  <c:v>133</c:v>
                </c:pt>
                <c:pt idx="9">
                  <c:v>133</c:v>
                </c:pt>
                <c:pt idx="12">
                  <c:v>131</c:v>
                </c:pt>
              </c:numCache>
            </c:numRef>
          </c:val>
          <c:extLst>
            <c:ext xmlns:c16="http://schemas.microsoft.com/office/drawing/2014/chart" uri="{C3380CC4-5D6E-409C-BE32-E72D297353CC}">
              <c16:uniqueId val="{00000004-9EEA-419E-81D9-6608C6DAE6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EA-419E-81D9-6608C6DAE6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EA-419E-81D9-6608C6DAE6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771</c:v>
                </c:pt>
                <c:pt idx="3">
                  <c:v>760</c:v>
                </c:pt>
                <c:pt idx="6">
                  <c:v>768</c:v>
                </c:pt>
                <c:pt idx="9">
                  <c:v>740</c:v>
                </c:pt>
                <c:pt idx="12">
                  <c:v>683</c:v>
                </c:pt>
              </c:numCache>
            </c:numRef>
          </c:val>
          <c:extLst>
            <c:ext xmlns:c16="http://schemas.microsoft.com/office/drawing/2014/chart" uri="{C3380CC4-5D6E-409C-BE32-E72D297353CC}">
              <c16:uniqueId val="{00000007-9EEA-419E-81D9-6608C6DAE6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213</c:v>
                </c:pt>
                <c:pt idx="2">
                  <c:v>#N/A</c:v>
                </c:pt>
                <c:pt idx="3">
                  <c:v>#N/A</c:v>
                </c:pt>
                <c:pt idx="4">
                  <c:v>215</c:v>
                </c:pt>
                <c:pt idx="5">
                  <c:v>#N/A</c:v>
                </c:pt>
                <c:pt idx="6">
                  <c:v>#N/A</c:v>
                </c:pt>
                <c:pt idx="7">
                  <c:v>245</c:v>
                </c:pt>
                <c:pt idx="8">
                  <c:v>#N/A</c:v>
                </c:pt>
                <c:pt idx="9">
                  <c:v>#N/A</c:v>
                </c:pt>
                <c:pt idx="10">
                  <c:v>264</c:v>
                </c:pt>
                <c:pt idx="11">
                  <c:v>#N/A</c:v>
                </c:pt>
                <c:pt idx="12">
                  <c:v>#N/A</c:v>
                </c:pt>
                <c:pt idx="13">
                  <c:v>249</c:v>
                </c:pt>
                <c:pt idx="14">
                  <c:v>#N/A</c:v>
                </c:pt>
              </c:numCache>
            </c:numRef>
          </c:val>
          <c:smooth val="0"/>
          <c:extLst>
            <c:ext xmlns:c16="http://schemas.microsoft.com/office/drawing/2014/chart" uri="{C3380CC4-5D6E-409C-BE32-E72D297353CC}">
              <c16:uniqueId val="{00000008-9EEA-419E-81D9-6608C6DAE6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4979</c:v>
                </c:pt>
                <c:pt idx="5">
                  <c:v>4983</c:v>
                </c:pt>
                <c:pt idx="8">
                  <c:v>4841</c:v>
                </c:pt>
                <c:pt idx="11">
                  <c:v>4584</c:v>
                </c:pt>
                <c:pt idx="14">
                  <c:v>4340</c:v>
                </c:pt>
              </c:numCache>
            </c:numRef>
          </c:val>
          <c:extLst>
            <c:ext xmlns:c16="http://schemas.microsoft.com/office/drawing/2014/chart" uri="{C3380CC4-5D6E-409C-BE32-E72D297353CC}">
              <c16:uniqueId val="{00000000-3A52-4793-B654-03B1F6B498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430</c:v>
                </c:pt>
                <c:pt idx="5">
                  <c:v>398</c:v>
                </c:pt>
                <c:pt idx="8">
                  <c:v>360</c:v>
                </c:pt>
                <c:pt idx="11">
                  <c:v>320</c:v>
                </c:pt>
                <c:pt idx="14">
                  <c:v>279</c:v>
                </c:pt>
              </c:numCache>
            </c:numRef>
          </c:val>
          <c:extLst>
            <c:ext xmlns:c16="http://schemas.microsoft.com/office/drawing/2014/chart" uri="{C3380CC4-5D6E-409C-BE32-E72D297353CC}">
              <c16:uniqueId val="{00000001-3A52-4793-B654-03B1F6B498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1756</c:v>
                </c:pt>
                <c:pt idx="5">
                  <c:v>1797</c:v>
                </c:pt>
                <c:pt idx="8">
                  <c:v>2089</c:v>
                </c:pt>
                <c:pt idx="11">
                  <c:v>2390</c:v>
                </c:pt>
                <c:pt idx="14">
                  <c:v>2583</c:v>
                </c:pt>
              </c:numCache>
            </c:numRef>
          </c:val>
          <c:extLst>
            <c:ext xmlns:c16="http://schemas.microsoft.com/office/drawing/2014/chart" uri="{C3380CC4-5D6E-409C-BE32-E72D297353CC}">
              <c16:uniqueId val="{00000002-3A52-4793-B654-03B1F6B498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52-4793-B654-03B1F6B498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52-4793-B654-03B1F6B498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52-4793-B654-03B1F6B498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289</c:v>
                </c:pt>
                <c:pt idx="3">
                  <c:v>237</c:v>
                </c:pt>
                <c:pt idx="6">
                  <c:v>220</c:v>
                </c:pt>
                <c:pt idx="9">
                  <c:v>221</c:v>
                </c:pt>
                <c:pt idx="12">
                  <c:v>260</c:v>
                </c:pt>
              </c:numCache>
            </c:numRef>
          </c:val>
          <c:extLst>
            <c:ext xmlns:c16="http://schemas.microsoft.com/office/drawing/2014/chart" uri="{C3380CC4-5D6E-409C-BE32-E72D297353CC}">
              <c16:uniqueId val="{00000006-3A52-4793-B654-03B1F6B498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c:v>
                </c:pt>
                <c:pt idx="3">
                  <c:v>17</c:v>
                </c:pt>
                <c:pt idx="6">
                  <c:v>11</c:v>
                </c:pt>
                <c:pt idx="9">
                  <c:v>6</c:v>
                </c:pt>
                <c:pt idx="12">
                  <c:v>4</c:v>
                </c:pt>
              </c:numCache>
            </c:numRef>
          </c:val>
          <c:extLst>
            <c:ext xmlns:c16="http://schemas.microsoft.com/office/drawing/2014/chart" uri="{C3380CC4-5D6E-409C-BE32-E72D297353CC}">
              <c16:uniqueId val="{00000007-3A52-4793-B654-03B1F6B498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1211</c:v>
                </c:pt>
                <c:pt idx="3">
                  <c:v>1091</c:v>
                </c:pt>
                <c:pt idx="6">
                  <c:v>1012</c:v>
                </c:pt>
                <c:pt idx="9">
                  <c:v>938</c:v>
                </c:pt>
                <c:pt idx="12">
                  <c:v>864</c:v>
                </c:pt>
              </c:numCache>
            </c:numRef>
          </c:val>
          <c:extLst>
            <c:ext xmlns:c16="http://schemas.microsoft.com/office/drawing/2014/chart" uri="{C3380CC4-5D6E-409C-BE32-E72D297353CC}">
              <c16:uniqueId val="{00000008-3A52-4793-B654-03B1F6B498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52-4793-B654-03B1F6B498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5806</c:v>
                </c:pt>
                <c:pt idx="3">
                  <c:v>6032</c:v>
                </c:pt>
                <c:pt idx="6">
                  <c:v>5755</c:v>
                </c:pt>
                <c:pt idx="9">
                  <c:v>5407</c:v>
                </c:pt>
                <c:pt idx="12">
                  <c:v>5053</c:v>
                </c:pt>
              </c:numCache>
            </c:numRef>
          </c:val>
          <c:extLst>
            <c:ext xmlns:c16="http://schemas.microsoft.com/office/drawing/2014/chart" uri="{C3380CC4-5D6E-409C-BE32-E72D297353CC}">
              <c16:uniqueId val="{0000000A-3A52-4793-B654-03B1F6B498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165</c:v>
                </c:pt>
                <c:pt idx="2">
                  <c:v>#N/A</c:v>
                </c:pt>
                <c:pt idx="3">
                  <c:v>#N/A</c:v>
                </c:pt>
                <c:pt idx="4">
                  <c:v>198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52-4793-B654-03B1F6B498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658</c:v>
                </c:pt>
                <c:pt idx="1">
                  <c:v>864</c:v>
                </c:pt>
                <c:pt idx="2">
                  <c:v>1058</c:v>
                </c:pt>
              </c:numCache>
            </c:numRef>
          </c:val>
          <c:extLst>
            <c:ext xmlns:c16="http://schemas.microsoft.com/office/drawing/2014/chart" uri="{C3380CC4-5D6E-409C-BE32-E72D297353CC}">
              <c16:uniqueId val="{00000000-4318-462C-B793-0ABCBAAB3F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280</c:v>
                </c:pt>
                <c:pt idx="1">
                  <c:v>275</c:v>
                </c:pt>
                <c:pt idx="2">
                  <c:v>268</c:v>
                </c:pt>
              </c:numCache>
            </c:numRef>
          </c:val>
          <c:extLst>
            <c:ext xmlns:c16="http://schemas.microsoft.com/office/drawing/2014/chart" uri="{C3380CC4-5D6E-409C-BE32-E72D297353CC}">
              <c16:uniqueId val="{00000001-4318-462C-B793-0ABCBAAB3F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1151</c:v>
                </c:pt>
                <c:pt idx="1">
                  <c:v>1251</c:v>
                </c:pt>
                <c:pt idx="2">
                  <c:v>1256</c:v>
                </c:pt>
              </c:numCache>
            </c:numRef>
          </c:val>
          <c:extLst>
            <c:ext xmlns:c16="http://schemas.microsoft.com/office/drawing/2014/chart" uri="{C3380CC4-5D6E-409C-BE32-E72D297353CC}">
              <c16:uniqueId val="{00000002-4318-462C-B793-0ABCBAAB3F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{FC0771FE-C6D9-45E2-A0B1-373041F80D94}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A1F-4E91-A2C6-EE664875CB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{F67649F6-5524-4401-A98F-F872F374CED3}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1F-4E91-A2C6-EE664875CB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{FBBC98B3-65F7-4FDD-A5F0-FE286C473285}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1F-4E91-A2C6-EE664875CB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{379B971D-26C2-4BD9-9C2A-7975EDB876BC}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1F-4E91-A2C6-EE664875CB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{8503EF59-B532-41FC-B565-340290EE1E8F}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1F-4E91-A2C6-EE664875CB6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{6FC64BD1-C8FD-43CF-8BD7-7D584DC631CF}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A1F-4E91-A2C6-EE664875CB6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{BE7C37D1-DA9F-4A96-A0DC-D625B8FC870A}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A1F-4E91-A2C6-EE664875CB6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{46A0E671-C721-4197-ADD2-574FEE7515A1}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A1F-4E91-A2C6-EE664875CB6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{308B5381-DAFB-466E-8D2B-5D361A7A8591}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A1F-4E91-A2C6-EE664875CB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70.7</c:v>
                </c:pt>
                <c:pt idx="8">
                  <c:v>71.3</c:v>
                </c:pt>
                <c:pt idx="16">
                  <c:v>73.099999999999994</c:v>
                </c:pt>
                <c:pt idx="24">
                  <c:v>74.599999999999994</c:v>
                </c:pt>
                <c:pt idx="32">
                  <c:v>76.400000000000006</c:v>
                </c:pt>
              </c:numCache>
            </c:numRef>
          </c:xVal>
          <c:yVal>
            <c:numRef>
              <c:f>公会計指標分析・財政指標組合せ分析表!$BP$51:$DC$51</c:f>
              <c:numCache>
                <c:formatCode>#,##0.0;"▲ "#,##0.0</c:formatCode>
                <c:ptCount val="40"/>
                <c:pt idx="0">
                  <c:v>6</c:v>
                </c:pt>
                <c:pt idx="8">
                  <c:v>6.9</c:v>
                </c:pt>
              </c:numCache>
            </c:numRef>
          </c:yVal>
          <c:smooth val="0"/>
          <c:extLst>
            <c:ext xmlns:c16="http://schemas.microsoft.com/office/drawing/2014/chart" uri="{C3380CC4-5D6E-409C-BE32-E72D297353CC}">
              <c16:uniqueId val="{00000009-FA1F-4E91-A2C6-EE664875CB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{D8802EB5-2D1B-4419-AF85-EFC1A926A42D}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A1F-4E91-A2C6-EE664875CB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{C937D9F5-0F87-45B2-9B67-E5E602C3107E}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1F-4E91-A2C6-EE664875CB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{0CBEF410-5824-425B-ABA3-555AA9D1991B}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1F-4E91-A2C6-EE664875CB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{BC792DF2-A7F7-44E4-813C-2C784F656FFE}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1F-4E91-A2C6-EE664875CB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{B2038ABD-257B-4755-A929-8E13018209A4}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1F-4E91-A2C6-EE664875CB6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{F3B5AF9E-0D08-4DE9-AFFB-B04EA4B2E285}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A1F-4E91-A2C6-EE664875CB6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{1E016D9B-F03F-4F63-9072-A11CFC573044}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A1F-4E91-A2C6-EE664875CB6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{C2CD3526-C3F7-4FAA-93A3-1A942AC2F2E7}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A1F-4E91-A2C6-EE664875CB6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{8C82DAB5-21C1-47FE-9AD5-C985079E6815}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A1F-4E91-A2C6-EE664875CB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A1F-4E91-A2C6-EE664875CB6A}"/>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{F87BEA2F-FD39-47F1-90D7-314537529164}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373-49E1-B526-47DAF7D736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{5216BEAA-867A-412C-883E-C0699B569394}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73-49E1-B526-47DAF7D736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{CAF936BA-E17A-40DC-BB32-74222FF5004F}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73-49E1-B526-47DAF7D736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{6EB6ABFF-AD16-4DC6-A268-C7915537D635}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73-49E1-B526-47DAF7D736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{2E408A27-7CF6-4A9A-B272-2D0A4CE334B9}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73-49E1-B526-47DAF7D7366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{DD5440FD-A69D-4ED7-8E93-2A69EA83C06C}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373-49E1-B526-47DAF7D7366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{4A549C36-EBF4-4950-BAC0-EF3907CF329E}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373-49E1-B526-47DAF7D7366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{86B02728-3374-456E-805A-33956EE67065}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373-49E1-B526-47DAF7D7366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{CCCEAD58-6A52-44AA-9FE5-1F8E0B470E90}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373-49E1-B526-47DAF7D736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7.5</c:v>
                </c:pt>
                <c:pt idx="16">
                  <c:v>7.7</c:v>
                </c:pt>
                <c:pt idx="24">
                  <c:v>8</c:v>
                </c:pt>
                <c:pt idx="32">
                  <c:v>8.1999999999999993</c:v>
                </c:pt>
              </c:numCache>
            </c:numRef>
          </c:xVal>
          <c:yVal>
            <c:numRef>
              <c:f>公会計指標分析・財政指標組合せ分析表!$BP$73:$DC$73</c:f>
              <c:numCache>
                <c:formatCode>#,##0.0;"▲ "#,##0.0</c:formatCode>
                <c:ptCount val="40"/>
                <c:pt idx="0">
                  <c:v>6</c:v>
                </c:pt>
                <c:pt idx="8">
                  <c:v>6.9</c:v>
                </c:pt>
              </c:numCache>
            </c:numRef>
          </c:yVal>
          <c:smooth val="0"/>
          <c:extLst>
            <c:ext xmlns:c16="http://schemas.microsoft.com/office/drawing/2014/chart" uri="{C3380CC4-5D6E-409C-BE32-E72D297353CC}">
              <c16:uniqueId val="{00000009-5373-49E1-B526-47DAF7D736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{F5151F53-0D24-4963-AA57-5B52E2ACC624}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373-49E1-B526-47DAF7D736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{76254B50-BF7B-4246-B344-E02AB2CA5883}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73-49E1-B526-47DAF7D736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{2F54514A-8F14-4C09-A7EC-7B789B6604D2}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73-49E1-B526-47DAF7D736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{654A94B7-1E30-42BF-8ACC-3DBBB238F7F2}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73-49E1-B526-47DAF7D736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{9D986F21-B81B-4FB2-95E9-EF31B8BF54CF}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73-49E1-B526-47DAF7D73660}"/>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{DF989595-AB89-426B-B3AA-3D88E736BB86}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373-49E1-B526-47DAF7D73660}"/>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{F25230AA-5DDE-401F-A414-2A66020B8AC6}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373-49E1-B526-47DAF7D7366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{596E7CE4-E848-476E-A833-6D0A486C51CC}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373-49E1-B526-47DAF7D7366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{094707D7-2438-4425-B0CC-8DFAADE80C6D}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373-49E1-B526-47DAF7D736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73-49E1-B526-47DAF7D73660}"/>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北海道新冠町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元利償還金については、大型施設の償還ピークが終了したことや繰上償還の実施により、数年前に比べて低値で推移している。引き続き地方債の発行に注視し、計画的な財政運営に努める。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北海道新冠町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一般会計等に係る地方債の現在高について、地方債の抑制に努めた財政運営に伴い、減少傾向である。それに伴い、将来負担額も近年減少している。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北海道新冠町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基金全体の残高は、財政調整基金が増となったことから、前年度と比較して、１９３百万円の増額となっている。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緊急的な災害や大型事業の財政需要増に応じるため、計画的な運用を行っていく。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の地場産業の振興、社会教育及び地域福祉の充実並びに生活環境の向上などの本町の特色を生かし、独創的で個性的なふるさとづくりに資するため行う事業、教育活動の充実に資する事業等を推進するため、基金を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ふるさと納税の寄附や町有牛等売払収入等を積立しているため、増加している。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大型事業を実施する際の財源として、計画的な運用を行う必要がある。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計画的な財政運営に努めたことから、前年度と比較して、１９４百万円の増額となっている。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町財政の健全性を維持し、緊急又は必要な財政需要に応じるため、計画的な運用を行う必要がある。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前年度と同様の水準の値となっている。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大型施設の改修が控えていることを踏まえて、計画的な運用を行う必要がある。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EF61F43-08A9-4346-A86A-B7611B4DAA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06D16A5-A77E-4F65-87F0-92EE37D8CD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8CC76C3-23A6-453B-A1E6-41292ED43CA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22805C64-F5C6-412E-803E-4094A9DCFA5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E0FD868-BB54-4453-AED7-D97149A7413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3018D7D6-BFF8-4B27-B0D8-48C4CA8E063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23BB847-DDB8-46D3-BBCF-0C5B95E27C8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38BEFC7-B2F0-4E25-A4B7-8B20B062050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1E027471-A64E-4C44-93A3-C9F78F5EAB3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D345DFAC-997E-4751-BD77-0F57AC359BE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DF74786-0AB9-4ABD-B4F0-8859255BD9E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E834418-55E8-4B34-BFD6-5C9A7A7650F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B832893-FC8F-46A7-B237-359EDAB0E83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78EDDD7-FEB5-4DA0-B934-D9D831B7F39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FAC2062-3730-428F-964E-5FC5F8C3673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AF35530-D4D8-40B8-928B-2614BF9CB90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993DE753-883D-4BD4-BD1F-1C435FBD98A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F89B2497-06B7-4F0B-BEDC-158F32A63E3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5,137
4,898
585.71
6,477,336
6,339,203
135,397
3,577,682
5,014,973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5F3C0A11-24B2-418F-9966-8A7FE30716D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73D6D90F-20D5-4876-90DC-17D60865EAE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D8042021-93D1-4AC5-ADD2-498A9241400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2A4FC13-9E99-461A-B905-83338E3BC07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37197ECC-927C-4F93-875E-58DE966F9BA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669A02D-AE1B-4AD4-99D3-1CDF1E33CFC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FB7FE23-BAA8-434B-A8BE-3BAD16EDCD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FBD5DD05-96AE-4388-A1C6-23F1E7248AA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FE2288-7E69-405B-8519-449989344D7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54AD5B6D-BA7B-4989-8E43-764E5849455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E8A474B5-34E4-410D-99D1-15EAECB561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B658873C-0B0A-4C21-A63C-26159F95A0D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3B762F8F-FEFF-454F-BAB9-2EBC0DCB625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DF2276D5-2E39-4908-A055-9639827D7C7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B2490B62-A12B-4A4F-92FA-84DA19590D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3A9325EF-CFA2-446C-BA8B-503D6AB43A5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0A19B42-1EA7-4AD3-9C24-4B0EAF794B0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E1A72165-F813-4C39-B933-F9718AF613E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A8807225-4A26-48F9-95F3-7A7496C29C3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BD23C8D6-3185-4835-9276-594F381316E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8667F50D-91F8-4E5C-AA61-75D598EB133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3A1BA3DA-870A-4961-BE4D-9C9D5C45D86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31144856-05CB-40FC-8F4B-960B415132C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861F6CA-D319-48D7-98DC-044CA112C42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458E6B86-D360-41CA-B1B8-21C4F79F5BD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8F6F6BFE-C43A-4220-894C-6525A25AD1E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35FFA0AE-6CFB-4155-99CE-2DD997A2576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FD0C12D-BCCD-484F-9406-9CFE137B9D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045F88C-9ACE-4819-8761-EDF7D3A1BB0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4AD1E83-3421-4F31-A40E-43B78E2EAD3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BA181B0-5AC5-45F3-AA00-477945343E9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793970B6-98A0-4F92-8934-52A9F645C03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8C763C49-EF2F-49AE-A343-ADDC3D0CF1E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6A9A080-54B8-49FF-9EB4-E8B2721D9E6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C5D0EA39-F0C1-4CB9-8C47-8634239D29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有形固定資産減価償却率は、類似団体と比較して高い値を示している。相当程度の施設が経年劣化していることから、公共施設の建て替えや長寿命化対策等を実施していく必要がある。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AB67121B-3908-4B0C-97E3-2050C4A84A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7CB77765-A617-4D4D-ADDF-3DE601428E6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D4171561-4903-4C72-B220-D5B58518199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8FBD8E32-7688-4078-97E9-7406ACA5EA6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1C638905-250C-4026-B416-ACCC0818785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FBF0B24C-5F5F-44D2-A9CC-D78176753B5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E86D2568-F8C8-4DC2-9343-3460024332A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26269C49-AF66-4715-A295-E3BDF5C43CD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96D9C47A-CFAF-401F-8A26-3B7E17B47B2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4B91F93A-6737-4704-98C1-FCB3D8F6253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1DF33E9D-3738-4E95-BCBA-1BC220DF66E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0791936-CAD9-404A-A7B2-698A554B646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59EC1E79-CFC3-4F88-9B55-F704B12F06A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28437E1-2886-4591-8B80-46EB3FAE561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9" name="直線コネクタ 68">
          <a:extLst>
            <a:ext uri="{FF2B5EF4-FFF2-40B4-BE49-F238E27FC236}">
              <a16:creationId xmlns:a16="http://schemas.microsoft.com/office/drawing/2014/main" id="{7E7E2519-42E8-4D19-99F5-87EA9E10440C}"/>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0" name="有形固定資産減価償却率最小値テキスト">
          <a:extLst>
            <a:ext uri="{FF2B5EF4-FFF2-40B4-BE49-F238E27FC236}">
              <a16:creationId xmlns:a16="http://schemas.microsoft.com/office/drawing/2014/main" id="{44BBCF42-6C36-473F-A81D-74C1D0DB7175}"/>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1" name="直線コネクタ 70">
          <a:extLst>
            <a:ext uri="{FF2B5EF4-FFF2-40B4-BE49-F238E27FC236}">
              <a16:creationId xmlns:a16="http://schemas.microsoft.com/office/drawing/2014/main" id="{D429B2ED-6114-4D37-AF73-AE05F42540A6}"/>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2" name="有形固定資産減価償却率最大値テキスト">
          <a:extLst>
            <a:ext uri="{FF2B5EF4-FFF2-40B4-BE49-F238E27FC236}">
              <a16:creationId xmlns:a16="http://schemas.microsoft.com/office/drawing/2014/main" id="{AA58258A-D76C-4BF2-9914-DF3B5ACC33A6}"/>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3" name="直線コネクタ 72">
          <a:extLst>
            <a:ext uri="{FF2B5EF4-FFF2-40B4-BE49-F238E27FC236}">
              <a16:creationId xmlns:a16="http://schemas.microsoft.com/office/drawing/2014/main" id="{2AB7439B-A8B8-4C65-9413-991197E7033B}"/>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74" name="有形固定資産減価償却率平均値テキスト">
          <a:extLst>
            <a:ext uri="{FF2B5EF4-FFF2-40B4-BE49-F238E27FC236}">
              <a16:creationId xmlns:a16="http://schemas.microsoft.com/office/drawing/2014/main" id="{0537C21E-9F0B-4E25-A3AD-86243301698D}"/>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5" name="フローチャート: 判断 74">
          <a:extLst>
            <a:ext uri="{FF2B5EF4-FFF2-40B4-BE49-F238E27FC236}">
              <a16:creationId xmlns:a16="http://schemas.microsoft.com/office/drawing/2014/main" id="{F46B6530-DC88-4D6A-90B2-AB93E75B8BB3}"/>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6" name="フローチャート: 判断 75">
          <a:extLst>
            <a:ext uri="{FF2B5EF4-FFF2-40B4-BE49-F238E27FC236}">
              <a16:creationId xmlns:a16="http://schemas.microsoft.com/office/drawing/2014/main" id="{11219AC8-53A4-468C-BB58-36F73BB54532}"/>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7" name="フローチャート: 判断 76">
          <a:extLst>
            <a:ext uri="{FF2B5EF4-FFF2-40B4-BE49-F238E27FC236}">
              <a16:creationId xmlns:a16="http://schemas.microsoft.com/office/drawing/2014/main" id="{E9CF270D-3B08-4E0C-9880-9FAD204FCA04}"/>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8" name="フローチャート: 判断 77">
          <a:extLst>
            <a:ext uri="{FF2B5EF4-FFF2-40B4-BE49-F238E27FC236}">
              <a16:creationId xmlns:a16="http://schemas.microsoft.com/office/drawing/2014/main" id="{2F09B30B-662A-4CF5-A25A-5EA234EAAEC2}"/>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9" name="フローチャート: 判断 78">
          <a:extLst>
            <a:ext uri="{FF2B5EF4-FFF2-40B4-BE49-F238E27FC236}">
              <a16:creationId xmlns:a16="http://schemas.microsoft.com/office/drawing/2014/main" id="{C7A11904-E4A8-4F4C-9180-8EA067A04F6D}"/>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A895212-A771-4E1B-B0CF-13B6DFE29AD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06DC754-0BD9-4CF7-932B-ED52DC8690E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4D91F39-DD7E-4603-8EF9-E0D4E180FF0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76455C1-3D29-43A9-9042-2CD1F9645C9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4F18655-ED0C-468A-9C32-BE41CB0EEE5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44577</xdr:rowOff>
    </xdr:from>
    <xdr:to>
      <xdr:col>23</xdr:col>
      <xdr:colOff>136525</xdr:colOff>
      <xdr:row>33</xdr:row>
      <xdr:rowOff>146177</xdr:rowOff>
    </xdr:to>
    <xdr:sp macro="" textlink="">
      <xdr:nvSpPr>
        <xdr:cNvPr id="85" name="楕円 84">
          <a:extLst>
            <a:ext uri="{FF2B5EF4-FFF2-40B4-BE49-F238E27FC236}">
              <a16:creationId xmlns:a16="http://schemas.microsoft.com/office/drawing/2014/main" id="{0782E41C-EB84-4280-841D-9EA2220BDB80}"/>
            </a:ext>
          </a:extLst>
        </xdr:cNvPr>
        <xdr:cNvSpPr/>
      </xdr:nvSpPr>
      <xdr:spPr>
        <a:xfrm>
          <a:off x="4711700" y="64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23004</xdr:rowOff>
    </xdr:from>
    <xdr:ext cx="405111" cy="259045"/>
    <xdr:sp macro="" textlink="">
      <xdr:nvSpPr>
        <xdr:cNvPr id="86" name="有形固定資産減価償却率該当値テキスト">
          <a:extLst>
            <a:ext uri="{FF2B5EF4-FFF2-40B4-BE49-F238E27FC236}">
              <a16:creationId xmlns:a16="http://schemas.microsoft.com/office/drawing/2014/main" id="{AE18AEB9-8C09-41EB-98D6-0D742240CFCA}"/>
            </a:ext>
          </a:extLst>
        </xdr:cNvPr>
        <xdr:cNvSpPr txBox="1"/>
      </xdr:nvSpPr>
      <xdr:spPr>
        <a:xfrm>
          <a:off x="4813300" y="6452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138303</xdr:rowOff>
    </xdr:from>
    <xdr:to>
      <xdr:col>19</xdr:col>
      <xdr:colOff>187325</xdr:colOff>
      <xdr:row>33</xdr:row>
      <xdr:rowOff>68453</xdr:rowOff>
    </xdr:to>
    <xdr:sp macro="" textlink="">
      <xdr:nvSpPr>
        <xdr:cNvPr id="87" name="楕円 86">
          <a:extLst>
            <a:ext uri="{FF2B5EF4-FFF2-40B4-BE49-F238E27FC236}">
              <a16:creationId xmlns:a16="http://schemas.microsoft.com/office/drawing/2014/main" id="{E5434BFB-8558-4458-826B-8FC76FA25656}"/>
            </a:ext>
          </a:extLst>
        </xdr:cNvPr>
        <xdr:cNvSpPr/>
      </xdr:nvSpPr>
      <xdr:spPr>
        <a:xfrm>
          <a:off x="4000500" y="63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17653</xdr:rowOff>
    </xdr:from>
    <xdr:to>
      <xdr:col>23</xdr:col>
      <xdr:colOff>85725</xdr:colOff>
      <xdr:row>33</xdr:row>
      <xdr:rowOff>95377</xdr:rowOff>
    </xdr:to>
    <xdr:cxnSp macro="">
      <xdr:nvCxnSpPr>
        <xdr:cNvPr id="88" name="直線コネクタ 87">
          <a:extLst>
            <a:ext uri="{FF2B5EF4-FFF2-40B4-BE49-F238E27FC236}">
              <a16:creationId xmlns:a16="http://schemas.microsoft.com/office/drawing/2014/main" id="{D68F11F5-E0DD-4366-A8F2-D96A1C9567DF}"/>
            </a:ext>
          </a:extLst>
        </xdr:cNvPr>
        <xdr:cNvCxnSpPr/>
      </xdr:nvCxnSpPr>
      <xdr:spPr>
        <a:xfrm>
          <a:off x="4051300" y="6447028"/>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73533</xdr:rowOff>
    </xdr:from>
    <xdr:to>
      <xdr:col>15</xdr:col>
      <xdr:colOff>187325</xdr:colOff>
      <xdr:row>33</xdr:row>
      <xdr:rowOff>3683</xdr:rowOff>
    </xdr:to>
    <xdr:sp macro="" textlink="">
      <xdr:nvSpPr>
        <xdr:cNvPr id="89" name="楕円 88">
          <a:extLst>
            <a:ext uri="{FF2B5EF4-FFF2-40B4-BE49-F238E27FC236}">
              <a16:creationId xmlns:a16="http://schemas.microsoft.com/office/drawing/2014/main" id="{DDF6A785-490C-441D-82CA-8E16B288A945}"/>
            </a:ext>
          </a:extLst>
        </xdr:cNvPr>
        <xdr:cNvSpPr/>
      </xdr:nvSpPr>
      <xdr:spPr>
        <a:xfrm>
          <a:off x="32385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124333</xdr:rowOff>
    </xdr:from>
    <xdr:to>
      <xdr:col>19</xdr:col>
      <xdr:colOff>136525</xdr:colOff>
      <xdr:row>33</xdr:row>
      <xdr:rowOff>17653</xdr:rowOff>
    </xdr:to>
    <xdr:cxnSp macro="">
      <xdr:nvCxnSpPr>
        <xdr:cNvPr id="90" name="直線コネクタ 89">
          <a:extLst>
            <a:ext uri="{FF2B5EF4-FFF2-40B4-BE49-F238E27FC236}">
              <a16:creationId xmlns:a16="http://schemas.microsoft.com/office/drawing/2014/main" id="{C12CEC23-A99C-41BF-84AD-50CA0CA32495}"/>
            </a:ext>
          </a:extLst>
        </xdr:cNvPr>
        <xdr:cNvCxnSpPr/>
      </xdr:nvCxnSpPr>
      <xdr:spPr>
        <a:xfrm>
          <a:off x="3289300" y="638225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167259</xdr:rowOff>
    </xdr:from>
    <xdr:to>
      <xdr:col>11</xdr:col>
      <xdr:colOff>187325</xdr:colOff>
      <xdr:row>32</xdr:row>
      <xdr:rowOff>97409</xdr:rowOff>
    </xdr:to>
    <xdr:sp macro="" textlink="">
      <xdr:nvSpPr>
        <xdr:cNvPr id="91" name="楕円 90">
          <a:extLst>
            <a:ext uri="{FF2B5EF4-FFF2-40B4-BE49-F238E27FC236}">
              <a16:creationId xmlns:a16="http://schemas.microsoft.com/office/drawing/2014/main" id="{92480AF5-41BF-4D5C-93FA-366267E99C78}"/>
            </a:ext>
          </a:extLst>
        </xdr:cNvPr>
        <xdr:cNvSpPr/>
      </xdr:nvSpPr>
      <xdr:spPr>
        <a:xfrm>
          <a:off x="2476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46609</xdr:rowOff>
    </xdr:from>
    <xdr:to>
      <xdr:col>15</xdr:col>
      <xdr:colOff>136525</xdr:colOff>
      <xdr:row>32</xdr:row>
      <xdr:rowOff>124333</xdr:rowOff>
    </xdr:to>
    <xdr:cxnSp macro="">
      <xdr:nvCxnSpPr>
        <xdr:cNvPr id="92" name="直線コネクタ 91">
          <a:extLst>
            <a:ext uri="{FF2B5EF4-FFF2-40B4-BE49-F238E27FC236}">
              <a16:creationId xmlns:a16="http://schemas.microsoft.com/office/drawing/2014/main" id="{6CEA73AC-C935-4372-AD54-98F8FCEA9FB2}"/>
            </a:ext>
          </a:extLst>
        </xdr:cNvPr>
        <xdr:cNvCxnSpPr/>
      </xdr:nvCxnSpPr>
      <xdr:spPr>
        <a:xfrm>
          <a:off x="2527300" y="630453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141351</xdr:rowOff>
    </xdr:from>
    <xdr:to>
      <xdr:col>7</xdr:col>
      <xdr:colOff>187325</xdr:colOff>
      <xdr:row>32</xdr:row>
      <xdr:rowOff>71501</xdr:rowOff>
    </xdr:to>
    <xdr:sp macro="" textlink="">
      <xdr:nvSpPr>
        <xdr:cNvPr id="93" name="楕円 92">
          <a:extLst>
            <a:ext uri="{FF2B5EF4-FFF2-40B4-BE49-F238E27FC236}">
              <a16:creationId xmlns:a16="http://schemas.microsoft.com/office/drawing/2014/main" id="{8795EBFD-8787-44E4-9081-46FF73266605}"/>
            </a:ext>
          </a:extLst>
        </xdr:cNvPr>
        <xdr:cNvSpPr/>
      </xdr:nvSpPr>
      <xdr:spPr>
        <a:xfrm>
          <a:off x="1714500" y="622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20701</xdr:rowOff>
    </xdr:from>
    <xdr:to>
      <xdr:col>11</xdr:col>
      <xdr:colOff>136525</xdr:colOff>
      <xdr:row>32</xdr:row>
      <xdr:rowOff>46609</xdr:rowOff>
    </xdr:to>
    <xdr:cxnSp macro="">
      <xdr:nvCxnSpPr>
        <xdr:cNvPr id="94" name="直線コネクタ 93">
          <a:extLst>
            <a:ext uri="{FF2B5EF4-FFF2-40B4-BE49-F238E27FC236}">
              <a16:creationId xmlns:a16="http://schemas.microsoft.com/office/drawing/2014/main" id="{2CDDD68E-D2CE-44C0-9895-7247DEC130C7}"/>
            </a:ext>
          </a:extLst>
        </xdr:cNvPr>
        <xdr:cNvCxnSpPr/>
      </xdr:nvCxnSpPr>
      <xdr:spPr>
        <a:xfrm>
          <a:off x="1765300" y="627862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5" name="n_1aveValue有形固定資産減価償却率">
          <a:extLst>
            <a:ext uri="{FF2B5EF4-FFF2-40B4-BE49-F238E27FC236}">
              <a16:creationId xmlns:a16="http://schemas.microsoft.com/office/drawing/2014/main" id="{2DB153A1-C267-4F27-8FCD-C39AF1C57759}"/>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6" name="n_2aveValue有形固定資産減価償却率">
          <a:extLst>
            <a:ext uri="{FF2B5EF4-FFF2-40B4-BE49-F238E27FC236}">
              <a16:creationId xmlns:a16="http://schemas.microsoft.com/office/drawing/2014/main" id="{53AFFD47-11AE-4F5F-B2EE-2C5906505109}"/>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7" name="n_3aveValue有形固定資産減価償却率">
          <a:extLst>
            <a:ext uri="{FF2B5EF4-FFF2-40B4-BE49-F238E27FC236}">
              <a16:creationId xmlns:a16="http://schemas.microsoft.com/office/drawing/2014/main" id="{FF37C3BE-24E3-499D-9483-5B890F747B48}"/>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8" name="n_4aveValue有形固定資産減価償却率">
          <a:extLst>
            <a:ext uri="{FF2B5EF4-FFF2-40B4-BE49-F238E27FC236}">
              <a16:creationId xmlns:a16="http://schemas.microsoft.com/office/drawing/2014/main" id="{91798902-8DF3-4015-A786-9192FB714B61}"/>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59580</xdr:rowOff>
    </xdr:from>
    <xdr:ext cx="405111" cy="259045"/>
    <xdr:sp macro="" textlink="">
      <xdr:nvSpPr>
        <xdr:cNvPr id="99" name="n_1mainValue有形固定資産減価償却率">
          <a:extLst>
            <a:ext uri="{FF2B5EF4-FFF2-40B4-BE49-F238E27FC236}">
              <a16:creationId xmlns:a16="http://schemas.microsoft.com/office/drawing/2014/main" id="{C7D6C3AD-F1A3-47A9-AE5D-7BCA04DF7B0B}"/>
            </a:ext>
          </a:extLst>
        </xdr:cNvPr>
        <xdr:cNvSpPr txBox="1"/>
      </xdr:nvSpPr>
      <xdr:spPr>
        <a:xfrm>
          <a:off x="3836044" y="648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166260</xdr:rowOff>
    </xdr:from>
    <xdr:ext cx="405111" cy="259045"/>
    <xdr:sp macro="" textlink="">
      <xdr:nvSpPr>
        <xdr:cNvPr id="100" name="n_2mainValue有形固定資産減価償却率">
          <a:extLst>
            <a:ext uri="{FF2B5EF4-FFF2-40B4-BE49-F238E27FC236}">
              <a16:creationId xmlns:a16="http://schemas.microsoft.com/office/drawing/2014/main" id="{67A9047A-0B41-4BAE-A526-64C410E6229A}"/>
            </a:ext>
          </a:extLst>
        </xdr:cNvPr>
        <xdr:cNvSpPr txBox="1"/>
      </xdr:nvSpPr>
      <xdr:spPr>
        <a:xfrm>
          <a:off x="3086744" y="642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88536</xdr:rowOff>
    </xdr:from>
    <xdr:ext cx="405111" cy="259045"/>
    <xdr:sp macro="" textlink="">
      <xdr:nvSpPr>
        <xdr:cNvPr id="101" name="n_3mainValue有形固定資産減価償却率">
          <a:extLst>
            <a:ext uri="{FF2B5EF4-FFF2-40B4-BE49-F238E27FC236}">
              <a16:creationId xmlns:a16="http://schemas.microsoft.com/office/drawing/2014/main" id="{A2431E70-EBAE-4243-91CA-D8FF00B02C58}"/>
            </a:ext>
          </a:extLst>
        </xdr:cNvPr>
        <xdr:cNvSpPr txBox="1"/>
      </xdr:nvSpPr>
      <xdr:spPr>
        <a:xfrm>
          <a:off x="2324744" y="6346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102" name="n_4mainValue有形固定資産減価償却率">
          <a:extLst>
            <a:ext uri="{FF2B5EF4-FFF2-40B4-BE49-F238E27FC236}">
              <a16:creationId xmlns:a16="http://schemas.microsoft.com/office/drawing/2014/main" id="{4DBB824A-D5F9-47FB-93FD-57A0C1B3C57F}"/>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CA5FF97-5D78-4F16-9ED1-C750365C09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D0F31BDA-8945-45CF-B63C-E18E49643B8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9947257F-8F86-4D06-A085-C3CDD030E47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E190C6A-E8DF-4F1E-B27D-1D0C6E8DFD7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A07F044-E429-4121-892B-4CD5813F5A2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34E4151-F0AA-4C12-AFAB-58464F3EC1C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9B4DFC1-0367-4178-8B86-2967AA2C133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1DFAFB94-E3D9-4143-AD84-6736C34E7BD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A726835-54E5-4C4D-ABF4-BD94365AF57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876EB8B-A61A-4B07-B639-EE8C26AB2CC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E5FA1AD-219E-434E-BCF9-CB455F4D637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AD055E0-E633-4EB3-8018-116B2230B0C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151C1CCB-6EA1-411A-B94C-E03838A5FA4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同程度の水準値を示している。近年は地方債の発行を抑制しており、将来負担額が減少傾向にある。今後は、施設の建て替えや、長寿命化対策等の大型事業も検討していることから、数値の動向を注視していく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361B3BC4-ABDA-4020-9912-C4F979CE26B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2DD5958-1ECC-40A8-A6BB-31B74B85024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3A7737F-931E-4AFF-8634-B6ADF8D44F2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57E886F0-0F8A-48D4-91E5-6B2ABB76DED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E3B3CF23-04B8-4B95-BA13-FF1A10D4B67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DB3DB7C5-6B26-4EEA-A55C-AA8B42F7245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3610A3C0-00EE-40D6-8B00-E976B54EC65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9E1205F2-8004-46F2-A47B-4BCF2414399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7792C6EE-FF68-46BC-A962-747D74C2500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AA28D76-DAA6-4CF5-9569-38FAED22FB3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F16AAD64-2A65-4E47-8326-D340746BD52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FE101282-0DEA-4769-BBDA-6B5B268503D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3ACC6A60-5FA0-467A-A31D-F334836DF34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0948110-C539-4569-B17A-CDDB008F4E7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AA078F5-F19A-4ACB-9BA9-851E3643BE2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1" name="直線コネクタ 130">
          <a:extLst>
            <a:ext uri="{FF2B5EF4-FFF2-40B4-BE49-F238E27FC236}">
              <a16:creationId xmlns:a16="http://schemas.microsoft.com/office/drawing/2014/main" id="{3FB5FF69-8325-48F9-8D46-18CA056DE134}"/>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2" name="債務償還比率最小値テキスト">
          <a:extLst>
            <a:ext uri="{FF2B5EF4-FFF2-40B4-BE49-F238E27FC236}">
              <a16:creationId xmlns:a16="http://schemas.microsoft.com/office/drawing/2014/main" id="{80ABE1A6-B038-496B-9DAB-B9B39A4D0042}"/>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3" name="直線コネクタ 132">
          <a:extLst>
            <a:ext uri="{FF2B5EF4-FFF2-40B4-BE49-F238E27FC236}">
              <a16:creationId xmlns:a16="http://schemas.microsoft.com/office/drawing/2014/main" id="{7F81FF9A-16F4-4DBE-BD3B-1C051C9B0B31}"/>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1855F216-90B9-4D15-8131-F0179885C72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AF4C0D69-59B2-43A3-A504-F6D1C0BFA2D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36" name="債務償還比率平均値テキスト">
          <a:extLst>
            <a:ext uri="{FF2B5EF4-FFF2-40B4-BE49-F238E27FC236}">
              <a16:creationId xmlns:a16="http://schemas.microsoft.com/office/drawing/2014/main" id="{5CE3EC05-6E5F-4173-8960-CA10D0C812AA}"/>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7" name="フローチャート: 判断 136">
          <a:extLst>
            <a:ext uri="{FF2B5EF4-FFF2-40B4-BE49-F238E27FC236}">
              <a16:creationId xmlns:a16="http://schemas.microsoft.com/office/drawing/2014/main" id="{33C7C0D3-275B-49F0-9AD8-7A7F8995C700}"/>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8" name="フローチャート: 判断 137">
          <a:extLst>
            <a:ext uri="{FF2B5EF4-FFF2-40B4-BE49-F238E27FC236}">
              <a16:creationId xmlns:a16="http://schemas.microsoft.com/office/drawing/2014/main" id="{9AE788E3-B12B-4078-93A1-7DB70EF42932}"/>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9" name="フローチャート: 判断 138">
          <a:extLst>
            <a:ext uri="{FF2B5EF4-FFF2-40B4-BE49-F238E27FC236}">
              <a16:creationId xmlns:a16="http://schemas.microsoft.com/office/drawing/2014/main" id="{0F5B4FC9-8FE4-4BCE-A2F0-3F1DF5C9EFD8}"/>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0" name="フローチャート: 判断 139">
          <a:extLst>
            <a:ext uri="{FF2B5EF4-FFF2-40B4-BE49-F238E27FC236}">
              <a16:creationId xmlns:a16="http://schemas.microsoft.com/office/drawing/2014/main" id="{1CD036C7-36E9-4DD2-ACFD-59E1076633FA}"/>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1" name="フローチャート: 判断 140">
          <a:extLst>
            <a:ext uri="{FF2B5EF4-FFF2-40B4-BE49-F238E27FC236}">
              <a16:creationId xmlns:a16="http://schemas.microsoft.com/office/drawing/2014/main" id="{CFD3FB47-2451-4F12-9426-5A63BD3D6704}"/>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3D8A5D7-6BCC-457E-9DCF-F863B597A60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824C841-633D-451C-9A18-524716E3EE4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8841A1C-8F99-4041-8288-AABC9A208F9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1403FA7-03B6-4840-A4C8-623910BDBBA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F5D3C62-7A54-459D-9264-56172C7E7B8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5482</xdr:rowOff>
    </xdr:from>
    <xdr:to>
      <xdr:col>76</xdr:col>
      <xdr:colOff>73025</xdr:colOff>
      <xdr:row>28</xdr:row>
      <xdr:rowOff>107082</xdr:rowOff>
    </xdr:to>
    <xdr:sp macro="" textlink="">
      <xdr:nvSpPr>
        <xdr:cNvPr id="147" name="楕円 146">
          <a:extLst>
            <a:ext uri="{FF2B5EF4-FFF2-40B4-BE49-F238E27FC236}">
              <a16:creationId xmlns:a16="http://schemas.microsoft.com/office/drawing/2014/main" id="{D68325CB-34D4-4C08-B6A2-CF36762118D5}"/>
            </a:ext>
          </a:extLst>
        </xdr:cNvPr>
        <xdr:cNvSpPr/>
      </xdr:nvSpPr>
      <xdr:spPr>
        <a:xfrm>
          <a:off x="14744700" y="557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28359</xdr:rowOff>
    </xdr:from>
    <xdr:ext cx="469744" cy="259045"/>
    <xdr:sp macro="" textlink="">
      <xdr:nvSpPr>
        <xdr:cNvPr id="148" name="債務償還比率該当値テキスト">
          <a:extLst>
            <a:ext uri="{FF2B5EF4-FFF2-40B4-BE49-F238E27FC236}">
              <a16:creationId xmlns:a16="http://schemas.microsoft.com/office/drawing/2014/main" id="{EF6C508F-9707-4078-AFB9-DC9B286E8C6B}"/>
            </a:ext>
          </a:extLst>
        </xdr:cNvPr>
        <xdr:cNvSpPr txBox="1"/>
      </xdr:nvSpPr>
      <xdr:spPr>
        <a:xfrm>
          <a:off x="14846300" y="542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29111</xdr:rowOff>
    </xdr:from>
    <xdr:to>
      <xdr:col>72</xdr:col>
      <xdr:colOff>123825</xdr:colOff>
      <xdr:row>28</xdr:row>
      <xdr:rowOff>130711</xdr:rowOff>
    </xdr:to>
    <xdr:sp macro="" textlink="">
      <xdr:nvSpPr>
        <xdr:cNvPr id="149" name="楕円 148">
          <a:extLst>
            <a:ext uri="{FF2B5EF4-FFF2-40B4-BE49-F238E27FC236}">
              <a16:creationId xmlns:a16="http://schemas.microsoft.com/office/drawing/2014/main" id="{C5600A99-425C-4796-A90F-25283C3AAF61}"/>
            </a:ext>
          </a:extLst>
        </xdr:cNvPr>
        <xdr:cNvSpPr/>
      </xdr:nvSpPr>
      <xdr:spPr>
        <a:xfrm>
          <a:off x="14033500" y="56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56282</xdr:rowOff>
    </xdr:from>
    <xdr:to>
      <xdr:col>76</xdr:col>
      <xdr:colOff>22225</xdr:colOff>
      <xdr:row>28</xdr:row>
      <xdr:rowOff>79911</xdr:rowOff>
    </xdr:to>
    <xdr:cxnSp macro="">
      <xdr:nvCxnSpPr>
        <xdr:cNvPr id="150" name="直線コネクタ 149">
          <a:extLst>
            <a:ext uri="{FF2B5EF4-FFF2-40B4-BE49-F238E27FC236}">
              <a16:creationId xmlns:a16="http://schemas.microsoft.com/office/drawing/2014/main" id="{11A96C70-CEE2-4A91-864E-CB0DB8DB30FD}"/>
            </a:ext>
          </a:extLst>
        </xdr:cNvPr>
        <xdr:cNvCxnSpPr/>
      </xdr:nvCxnSpPr>
      <xdr:spPr>
        <a:xfrm flipV="1">
          <a:off x="14084300" y="5628407"/>
          <a:ext cx="711200" cy="2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69173</xdr:rowOff>
    </xdr:from>
    <xdr:to>
      <xdr:col>68</xdr:col>
      <xdr:colOff>123825</xdr:colOff>
      <xdr:row>28</xdr:row>
      <xdr:rowOff>170773</xdr:rowOff>
    </xdr:to>
    <xdr:sp macro="" textlink="">
      <xdr:nvSpPr>
        <xdr:cNvPr id="151" name="楕円 150">
          <a:extLst>
            <a:ext uri="{FF2B5EF4-FFF2-40B4-BE49-F238E27FC236}">
              <a16:creationId xmlns:a16="http://schemas.microsoft.com/office/drawing/2014/main" id="{DA69CE1D-F71E-4A4C-81C1-E3C4BFE2C48F}"/>
            </a:ext>
          </a:extLst>
        </xdr:cNvPr>
        <xdr:cNvSpPr/>
      </xdr:nvSpPr>
      <xdr:spPr>
        <a:xfrm>
          <a:off x="13271500" y="564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79911</xdr:rowOff>
    </xdr:from>
    <xdr:to>
      <xdr:col>72</xdr:col>
      <xdr:colOff>73025</xdr:colOff>
      <xdr:row>28</xdr:row>
      <xdr:rowOff>119973</xdr:rowOff>
    </xdr:to>
    <xdr:cxnSp macro="">
      <xdr:nvCxnSpPr>
        <xdr:cNvPr id="152" name="直線コネクタ 151">
          <a:extLst>
            <a:ext uri="{FF2B5EF4-FFF2-40B4-BE49-F238E27FC236}">
              <a16:creationId xmlns:a16="http://schemas.microsoft.com/office/drawing/2014/main" id="{EEE3F713-185B-43D5-8CA4-A648F9D93880}"/>
            </a:ext>
          </a:extLst>
        </xdr:cNvPr>
        <xdr:cNvCxnSpPr/>
      </xdr:nvCxnSpPr>
      <xdr:spPr>
        <a:xfrm flipV="1">
          <a:off x="13322300" y="5652036"/>
          <a:ext cx="76200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47293</xdr:rowOff>
    </xdr:from>
    <xdr:to>
      <xdr:col>64</xdr:col>
      <xdr:colOff>123825</xdr:colOff>
      <xdr:row>29</xdr:row>
      <xdr:rowOff>148893</xdr:rowOff>
    </xdr:to>
    <xdr:sp macro="" textlink="">
      <xdr:nvSpPr>
        <xdr:cNvPr id="153" name="楕円 152">
          <a:extLst>
            <a:ext uri="{FF2B5EF4-FFF2-40B4-BE49-F238E27FC236}">
              <a16:creationId xmlns:a16="http://schemas.microsoft.com/office/drawing/2014/main" id="{DB0843BD-BC04-4BB3-A631-B27046FD1FDA}"/>
            </a:ext>
          </a:extLst>
        </xdr:cNvPr>
        <xdr:cNvSpPr/>
      </xdr:nvSpPr>
      <xdr:spPr>
        <a:xfrm>
          <a:off x="12509500" y="57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119973</xdr:rowOff>
    </xdr:from>
    <xdr:to>
      <xdr:col>68</xdr:col>
      <xdr:colOff>73025</xdr:colOff>
      <xdr:row>29</xdr:row>
      <xdr:rowOff>98093</xdr:rowOff>
    </xdr:to>
    <xdr:cxnSp macro="">
      <xdr:nvCxnSpPr>
        <xdr:cNvPr id="154" name="直線コネクタ 153">
          <a:extLst>
            <a:ext uri="{FF2B5EF4-FFF2-40B4-BE49-F238E27FC236}">
              <a16:creationId xmlns:a16="http://schemas.microsoft.com/office/drawing/2014/main" id="{1C306684-0282-494A-AD9B-500DACC2608F}"/>
            </a:ext>
          </a:extLst>
        </xdr:cNvPr>
        <xdr:cNvCxnSpPr/>
      </xdr:nvCxnSpPr>
      <xdr:spPr>
        <a:xfrm flipV="1">
          <a:off x="12560300" y="5692098"/>
          <a:ext cx="762000" cy="14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33380</xdr:rowOff>
    </xdr:from>
    <xdr:to>
      <xdr:col>60</xdr:col>
      <xdr:colOff>123825</xdr:colOff>
      <xdr:row>29</xdr:row>
      <xdr:rowOff>134980</xdr:rowOff>
    </xdr:to>
    <xdr:sp macro="" textlink="">
      <xdr:nvSpPr>
        <xdr:cNvPr id="155" name="楕円 154">
          <a:extLst>
            <a:ext uri="{FF2B5EF4-FFF2-40B4-BE49-F238E27FC236}">
              <a16:creationId xmlns:a16="http://schemas.microsoft.com/office/drawing/2014/main" id="{19515F57-0190-418F-9A5A-3A049548F94E}"/>
            </a:ext>
          </a:extLst>
        </xdr:cNvPr>
        <xdr:cNvSpPr/>
      </xdr:nvSpPr>
      <xdr:spPr>
        <a:xfrm>
          <a:off x="11747500" y="57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84180</xdr:rowOff>
    </xdr:from>
    <xdr:to>
      <xdr:col>64</xdr:col>
      <xdr:colOff>73025</xdr:colOff>
      <xdr:row>29</xdr:row>
      <xdr:rowOff>98093</xdr:rowOff>
    </xdr:to>
    <xdr:cxnSp macro="">
      <xdr:nvCxnSpPr>
        <xdr:cNvPr id="156" name="直線コネクタ 155">
          <a:extLst>
            <a:ext uri="{FF2B5EF4-FFF2-40B4-BE49-F238E27FC236}">
              <a16:creationId xmlns:a16="http://schemas.microsoft.com/office/drawing/2014/main" id="{8759DA7A-922B-4811-AAE6-652F386EF639}"/>
            </a:ext>
          </a:extLst>
        </xdr:cNvPr>
        <xdr:cNvCxnSpPr/>
      </xdr:nvCxnSpPr>
      <xdr:spPr>
        <a:xfrm>
          <a:off x="11798300" y="5827755"/>
          <a:ext cx="762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57" name="n_1aveValue債務償還比率">
          <a:extLst>
            <a:ext uri="{FF2B5EF4-FFF2-40B4-BE49-F238E27FC236}">
              <a16:creationId xmlns:a16="http://schemas.microsoft.com/office/drawing/2014/main" id="{8A10CBD1-8D7C-4E0F-A475-86F3EE2AFC03}"/>
            </a:ext>
          </a:extLst>
        </xdr:cNvPr>
        <xdr:cNvSpPr txBox="1"/>
      </xdr:nvSpPr>
      <xdr:spPr>
        <a:xfrm>
          <a:off x="13836727" y="57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58" name="n_2aveValue債務償還比率">
          <a:extLst>
            <a:ext uri="{FF2B5EF4-FFF2-40B4-BE49-F238E27FC236}">
              <a16:creationId xmlns:a16="http://schemas.microsoft.com/office/drawing/2014/main" id="{1AAE3B37-87C3-41F9-B663-C0283E5ECA04}"/>
            </a:ext>
          </a:extLst>
        </xdr:cNvPr>
        <xdr:cNvSpPr txBox="1"/>
      </xdr:nvSpPr>
      <xdr:spPr>
        <a:xfrm>
          <a:off x="13087427" y="57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9" name="n_3aveValue債務償還比率">
          <a:extLst>
            <a:ext uri="{FF2B5EF4-FFF2-40B4-BE49-F238E27FC236}">
              <a16:creationId xmlns:a16="http://schemas.microsoft.com/office/drawing/2014/main" id="{65829F4D-0A92-4041-A25E-C3DFF8FFF878}"/>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60" name="n_4aveValue債務償還比率">
          <a:extLst>
            <a:ext uri="{FF2B5EF4-FFF2-40B4-BE49-F238E27FC236}">
              <a16:creationId xmlns:a16="http://schemas.microsoft.com/office/drawing/2014/main" id="{3099B0BC-4A33-418B-BEF7-9C608A2FC049}"/>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147238</xdr:rowOff>
    </xdr:from>
    <xdr:ext cx="469744" cy="259045"/>
    <xdr:sp macro="" textlink="">
      <xdr:nvSpPr>
        <xdr:cNvPr id="161" name="n_1mainValue債務償還比率">
          <a:extLst>
            <a:ext uri="{FF2B5EF4-FFF2-40B4-BE49-F238E27FC236}">
              <a16:creationId xmlns:a16="http://schemas.microsoft.com/office/drawing/2014/main" id="{19662103-A0C3-4E74-BDD5-FAE49953AE08}"/>
            </a:ext>
          </a:extLst>
        </xdr:cNvPr>
        <xdr:cNvSpPr txBox="1"/>
      </xdr:nvSpPr>
      <xdr:spPr>
        <a:xfrm>
          <a:off x="13836727" y="537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15850</xdr:rowOff>
    </xdr:from>
    <xdr:ext cx="469744" cy="259045"/>
    <xdr:sp macro="" textlink="">
      <xdr:nvSpPr>
        <xdr:cNvPr id="162" name="n_2mainValue債務償還比率">
          <a:extLst>
            <a:ext uri="{FF2B5EF4-FFF2-40B4-BE49-F238E27FC236}">
              <a16:creationId xmlns:a16="http://schemas.microsoft.com/office/drawing/2014/main" id="{68708334-B55F-43E0-BEEA-08F85E33E04C}"/>
            </a:ext>
          </a:extLst>
        </xdr:cNvPr>
        <xdr:cNvSpPr txBox="1"/>
      </xdr:nvSpPr>
      <xdr:spPr>
        <a:xfrm>
          <a:off x="13087427" y="541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140020</xdr:rowOff>
    </xdr:from>
    <xdr:ext cx="469744" cy="259045"/>
    <xdr:sp macro="" textlink="">
      <xdr:nvSpPr>
        <xdr:cNvPr id="163" name="n_3mainValue債務償還比率">
          <a:extLst>
            <a:ext uri="{FF2B5EF4-FFF2-40B4-BE49-F238E27FC236}">
              <a16:creationId xmlns:a16="http://schemas.microsoft.com/office/drawing/2014/main" id="{1C9F443F-4BE7-467B-81A1-5DA96C4937A7}"/>
            </a:ext>
          </a:extLst>
        </xdr:cNvPr>
        <xdr:cNvSpPr txBox="1"/>
      </xdr:nvSpPr>
      <xdr:spPr>
        <a:xfrm>
          <a:off x="12325427" y="588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126107</xdr:rowOff>
    </xdr:from>
    <xdr:ext cx="469744" cy="259045"/>
    <xdr:sp macro="" textlink="">
      <xdr:nvSpPr>
        <xdr:cNvPr id="164" name="n_4mainValue債務償還比率">
          <a:extLst>
            <a:ext uri="{FF2B5EF4-FFF2-40B4-BE49-F238E27FC236}">
              <a16:creationId xmlns:a16="http://schemas.microsoft.com/office/drawing/2014/main" id="{7DBDF676-B215-468E-80DD-6FEB50A86D36}"/>
            </a:ext>
          </a:extLst>
        </xdr:cNvPr>
        <xdr:cNvSpPr txBox="1"/>
      </xdr:nvSpPr>
      <xdr:spPr>
        <a:xfrm>
          <a:off x="11563427" y="58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054DC23-8A80-400B-940E-CB2748A1779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EBE4DDD-034C-4A84-8306-3D018797A72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46CAD68D-6C59-4777-8805-3D8023CADEF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D47E33EB-19CA-4C01-B03C-9BF2D23DA0E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43027548-107A-4F74-9E09-4976E06B2B5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3C52C20A-E62C-4DF5-B8AA-0B7C38B3FAA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8597B00-7FD4-4B43-B4BB-D1455F65B2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FE0D7E-B019-45C3-8EA4-A9BA4BEE18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57EE87-68B9-4961-865B-41F99F9F67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340873-34AB-4363-BF47-D8645C3773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14D96C-21A7-4863-81B2-F4CB44B763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8B6E25-C921-43FA-83CF-7D3846D071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5E90FD-96F8-4926-AD5F-5D432352DF8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A062C4-A6C2-481B-9D14-2436084442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97433B-1C5C-4F8D-9429-8A4D77AE2F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A09345-DAAB-4979-A339-1AF55F553B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5,137
4,898
585.71
6,477,336
6,339,203
135,397
3,577,682
5,014,973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950EF48-7468-40F5-93AA-7ADBC490F7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E5BD07-DADA-48CF-BB13-C0D4EF5C9D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F95B50-23AD-4A3F-8B81-3B90028081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B39A4B-600D-4B41-A739-41EAF144B9C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7520A5-5429-4ECB-B4B0-FE34A5B0ED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7B71A9-FE11-451D-9C5C-74072A2AF7F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9CB2BE-C548-49B9-BE44-9775F7ECE1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1BA1E6-265C-4EAD-8C72-0A661BB54B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3CBF64-9E31-453F-855E-EF15B009D2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E67957-0D0F-4EB9-BFAE-2D6E0E8FC0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2561F6-0457-4DA6-ABDC-30A014D58F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DAC175-7053-48A8-B022-37E88EF10E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CF4975-A0C2-4D21-BD1F-3E4E1A1413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1CD948-02AB-4BB4-803D-4455022EE02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9C9C16-AF54-4622-93A3-A20D5A7401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5D0184-7AD2-489C-9570-5CB0FF6655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AD80B2-C34C-41D4-B628-76BC9840DF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2C1610-D551-4CDB-AABC-0224C7857A3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9C33FAC-A35F-449A-9094-C664A38D2F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92CB4D-A0B8-419F-8337-DE468F98253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05F4DA-6DC9-44FB-89EC-4E3672460DE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DEE732-10DC-43A9-BD4C-DAEEC7D0ED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1931CC-BA2C-43D1-95FA-17AE434DA4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73C700-4CF3-4C53-A33B-77970847A5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63F7E5-773A-4E1B-A9A8-3DB82CE3D7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CBCD14-F3B3-4543-B01E-D297FC51A5E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DE3525-E74B-4FD4-93D0-1695CB92C9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D42B94-21B3-4997-A229-F38806C50F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DAA5A5-23DE-442C-896B-AF884C0E0E6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0AB5E4-B9FD-49B4-B6EF-71A2AC8250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5B4214-8484-48FF-AEE2-8325442422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31E40A8-D50A-44C2-A20F-847686FEBC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7B61AF4-E36B-49EC-BB1A-36BF4399ADA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E9BF8D9-4832-49A6-B043-871D1F1E1A9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1C93212-56E5-4518-9321-984DA7BF89A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A1A3F3E-620A-4608-9141-63F066EA941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C2EB6D4-E11C-4A18-BEF8-103673FB671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B9BE684-3B96-45B1-8130-3745CE0B1C0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1ABEAB-6AEC-4EDF-9C1F-921358AB563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4FC7234-A2CA-4C94-B498-49437FB5EB9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C71E22A-EF74-451E-860A-E1A0574B3A8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CF8C424-5CA6-42EA-B6F8-9FFD2F97E5B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33CE8B2-C54B-4358-B067-0CD639AA177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C48FBFD-B170-495C-AE8E-C1CC3548354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2A7D00B-B726-4EF2-97C1-4E0C99BF91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D703F11A-63D0-4493-9072-B3B75B0A3C1C}"/>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1C2B3CC3-00F4-447A-9CD9-BD580C6AFD16}"/>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7AD01AE7-C3C5-4D8D-BD7D-CEC2C9105876}"/>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1DC1F8D4-DCB8-43D7-8A2C-88804DA2FCBE}"/>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94E6A365-0F12-4276-A9F6-E58CB3096A64}"/>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DBB88455-7020-4AA3-9A34-5762B2580B27}"/>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BE576E28-E43E-40DD-BF17-D14C590FED84}"/>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9DF8A96F-1536-4247-B8CA-AE222A23BCFC}"/>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BB8282E9-B8C9-4B8C-802F-E4F6F971A89E}"/>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381D7982-C082-4E56-B9B1-AF93A9FC9B96}"/>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A51522A7-3A1F-4FC0-9FBB-02CEBF64EAE8}"/>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2FAE6C-5EEF-431F-AD6B-5FB40DEDA4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3C4515-7174-4F05-83E3-C62F13EE69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233AC3-3462-43DF-9BF3-F25D7801B43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475C0E6-2EFD-4525-828D-C2BAD4DDA0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04955B-4383-429B-B73E-8574FBE6297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120650</xdr:rowOff>
    </xdr:from>
    <xdr:to>
      <xdr:col>24</xdr:col>
      <xdr:colOff>114300</xdr:colOff>
      <xdr:row>40</xdr:row>
      <xdr:rowOff>50800</xdr:rowOff>
    </xdr:to>
    <xdr:sp macro="" textlink="">
      <xdr:nvSpPr>
        <xdr:cNvPr id="73" name="楕円 72">
          <a:extLst>
            <a:ext uri="{FF2B5EF4-FFF2-40B4-BE49-F238E27FC236}">
              <a16:creationId xmlns:a16="http://schemas.microsoft.com/office/drawing/2014/main" id="{9302D1D8-A45C-49AA-9E9D-F0C885FA3160}"/>
            </a:ext>
          </a:extLst>
        </xdr:cNvPr>
        <xdr:cNvSpPr/>
      </xdr:nvSpPr>
      <xdr:spPr>
        <a:xfrm>
          <a:off x="4584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99077</xdr:rowOff>
    </xdr:from>
    <xdr:ext cx="405111" cy="259045"/>
    <xdr:sp macro="" textlink="">
      <xdr:nvSpPr>
        <xdr:cNvPr id="74" name="【道路】&#10;有形固定資産減価償却率該当値テキスト">
          <a:extLst>
            <a:ext uri="{FF2B5EF4-FFF2-40B4-BE49-F238E27FC236}">
              <a16:creationId xmlns:a16="http://schemas.microsoft.com/office/drawing/2014/main" id="{58FE0F6E-5DE4-4310-AF27-F62199CC1218}"/>
            </a:ext>
          </a:extLst>
        </xdr:cNvPr>
        <xdr:cNvSpPr txBox="1"/>
      </xdr:nvSpPr>
      <xdr:spPr>
        <a:xfrm>
          <a:off x="467360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5" name="楕円 74">
          <a:extLst>
            <a:ext uri="{FF2B5EF4-FFF2-40B4-BE49-F238E27FC236}">
              <a16:creationId xmlns:a16="http://schemas.microsoft.com/office/drawing/2014/main" id="{EDD57158-E6D2-4DB4-AF0D-E3EA6BCB0455}"/>
            </a:ext>
          </a:extLst>
        </xdr:cNvPr>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40</xdr:row>
      <xdr:rowOff>0</xdr:rowOff>
    </xdr:to>
    <xdr:cxnSp macro="">
      <xdr:nvCxnSpPr>
        <xdr:cNvPr id="76" name="直線コネクタ 75">
          <a:extLst>
            <a:ext uri="{FF2B5EF4-FFF2-40B4-BE49-F238E27FC236}">
              <a16:creationId xmlns:a16="http://schemas.microsoft.com/office/drawing/2014/main" id="{C6438F86-4066-4C7B-B3CA-32E8A632B334}"/>
            </a:ext>
          </a:extLst>
        </xdr:cNvPr>
        <xdr:cNvCxnSpPr/>
      </xdr:nvCxnSpPr>
      <xdr:spPr>
        <a:xfrm>
          <a:off x="3797300" y="681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7" name="楕円 76">
          <a:extLst>
            <a:ext uri="{FF2B5EF4-FFF2-40B4-BE49-F238E27FC236}">
              <a16:creationId xmlns:a16="http://schemas.microsoft.com/office/drawing/2014/main" id="{02E42239-E407-4403-A7A2-BF33486A78B5}"/>
            </a:ext>
          </a:extLst>
        </xdr:cNvPr>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95250</xdr:rowOff>
    </xdr:from>
    <xdr:to>
      <xdr:col>19</xdr:col>
      <xdr:colOff>177800</xdr:colOff>
      <xdr:row>39</xdr:row>
      <xdr:rowOff>133350</xdr:rowOff>
    </xdr:to>
    <xdr:cxnSp macro="">
      <xdr:nvCxnSpPr>
        <xdr:cNvPr id="78" name="直線コネクタ 77">
          <a:extLst>
            <a:ext uri="{FF2B5EF4-FFF2-40B4-BE49-F238E27FC236}">
              <a16:creationId xmlns:a16="http://schemas.microsoft.com/office/drawing/2014/main" id="{C8389209-3AB3-4B5C-A8DC-70DDEA34EAB3}"/>
            </a:ext>
          </a:extLst>
        </xdr:cNvPr>
        <xdr:cNvCxnSpPr/>
      </xdr:nvCxnSpPr>
      <xdr:spPr>
        <a:xfrm>
          <a:off x="2908300" y="678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6350</xdr:rowOff>
    </xdr:from>
    <xdr:to>
      <xdr:col>10</xdr:col>
      <xdr:colOff>165100</xdr:colOff>
      <xdr:row>39</xdr:row>
      <xdr:rowOff>107950</xdr:rowOff>
    </xdr:to>
    <xdr:sp macro="" textlink="">
      <xdr:nvSpPr>
        <xdr:cNvPr id="79" name="楕円 78">
          <a:extLst>
            <a:ext uri="{FF2B5EF4-FFF2-40B4-BE49-F238E27FC236}">
              <a16:creationId xmlns:a16="http://schemas.microsoft.com/office/drawing/2014/main" id="{2A83F940-CBF6-4D37-9C74-8F91143D9F62}"/>
            </a:ext>
          </a:extLst>
        </xdr:cNvPr>
        <xdr:cNvSpPr/>
      </xdr:nvSpPr>
      <xdr:spPr>
        <a:xfrm>
          <a:off x="196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57150</xdr:rowOff>
    </xdr:from>
    <xdr:to>
      <xdr:col>15</xdr:col>
      <xdr:colOff>50800</xdr:colOff>
      <xdr:row>39</xdr:row>
      <xdr:rowOff>95250</xdr:rowOff>
    </xdr:to>
    <xdr:cxnSp macro="">
      <xdr:nvCxnSpPr>
        <xdr:cNvPr id="80" name="直線コネクタ 79">
          <a:extLst>
            <a:ext uri="{FF2B5EF4-FFF2-40B4-BE49-F238E27FC236}">
              <a16:creationId xmlns:a16="http://schemas.microsoft.com/office/drawing/2014/main" id="{03A9B0A3-E086-4459-819A-630438C1353C}"/>
            </a:ext>
          </a:extLst>
        </xdr:cNvPr>
        <xdr:cNvCxnSpPr/>
      </xdr:nvCxnSpPr>
      <xdr:spPr>
        <a:xfrm>
          <a:off x="2019300" y="674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1" name="楕円 80">
          <a:extLst>
            <a:ext uri="{FF2B5EF4-FFF2-40B4-BE49-F238E27FC236}">
              <a16:creationId xmlns:a16="http://schemas.microsoft.com/office/drawing/2014/main" id="{D1EB6103-E08D-4D67-A49A-5CE376317625}"/>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57150</xdr:rowOff>
    </xdr:to>
    <xdr:cxnSp macro="">
      <xdr:nvCxnSpPr>
        <xdr:cNvPr id="82" name="直線コネクタ 81">
          <a:extLst>
            <a:ext uri="{FF2B5EF4-FFF2-40B4-BE49-F238E27FC236}">
              <a16:creationId xmlns:a16="http://schemas.microsoft.com/office/drawing/2014/main" id="{A3AD5F76-AB37-4E57-8F7A-03BE631068EC}"/>
            </a:ext>
          </a:extLst>
        </xdr:cNvPr>
        <xdr:cNvCxnSpPr/>
      </xdr:nvCxnSpPr>
      <xdr:spPr>
        <a:xfrm>
          <a:off x="1130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A02A3C47-64A8-4B39-A386-8A20DC0D375F}"/>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E93B7286-1867-4FF8-BBCE-74B2D679F95F}"/>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EE776ACB-E213-403B-880A-2D052F9ABF9D}"/>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322AB5FC-38FB-42B5-9433-04515284262F}"/>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7" name="n_1mainValue【道路】&#10;有形固定資産減価償却率">
          <a:extLst>
            <a:ext uri="{FF2B5EF4-FFF2-40B4-BE49-F238E27FC236}">
              <a16:creationId xmlns:a16="http://schemas.microsoft.com/office/drawing/2014/main" id="{C3BC9A48-06A2-4744-A3BC-7DB13A234E12}"/>
            </a:ext>
          </a:extLst>
        </xdr:cNvPr>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8" name="n_2mainValue【道路】&#10;有形固定資産減価償却率">
          <a:extLst>
            <a:ext uri="{FF2B5EF4-FFF2-40B4-BE49-F238E27FC236}">
              <a16:creationId xmlns:a16="http://schemas.microsoft.com/office/drawing/2014/main" id="{AFC48896-D0CE-46D4-9814-5B76DC5CA360}"/>
            </a:ext>
          </a:extLst>
        </xdr:cNvPr>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99077</xdr:rowOff>
    </xdr:from>
    <xdr:ext cx="405111" cy="259045"/>
    <xdr:sp macro="" textlink="">
      <xdr:nvSpPr>
        <xdr:cNvPr id="89" name="n_3mainValue【道路】&#10;有形固定資産減価償却率">
          <a:extLst>
            <a:ext uri="{FF2B5EF4-FFF2-40B4-BE49-F238E27FC236}">
              <a16:creationId xmlns:a16="http://schemas.microsoft.com/office/drawing/2014/main" id="{5F2D514A-A1E3-4B08-8F97-71EED825153E}"/>
            </a:ext>
          </a:extLst>
        </xdr:cNvPr>
        <xdr:cNvSpPr txBox="1"/>
      </xdr:nvSpPr>
      <xdr:spPr>
        <a:xfrm>
          <a:off x="1816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024DC247-24EA-4954-BE10-F97B6C2FCF47}"/>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C4E75BD-3EFC-454B-B5E4-3E002F7CA0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79356F4-404C-4E00-A5FA-184A8EE31D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6D382BF-6A88-4D50-8DC9-9143CD4B86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ABAE113-5C5C-4F46-96BE-80B1FB4178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80E1837-9EB5-4568-B668-1950D01AE1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49D0366-191A-4839-B843-5204DDA9750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79A54C6-6EB3-4C93-AF42-03B368EEA7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AB3D14B-80F8-48DE-BB0D-CF0CFC71CA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85D363F-4664-4368-B513-3DC58ABB0E8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58A794E-2F60-4100-A64F-F193FE1D14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443EE1D-D8D0-42F7-A60D-475CA421A89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FB45C74-FEE1-4F44-8D1D-9CDC6F46499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2A64C12-E168-463D-81F4-F2443D93A7A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47B39EAD-4B6F-44AC-A888-F1720722B41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754821C-65DD-4732-863A-99E86B38FF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36887C55-71BD-4427-8BD8-987464983D7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DBDF9A3-2FB8-436A-87D0-025FFC20B8E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CA6C5C81-549A-4D3E-AC04-C77114382488}"/>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2FCDA83-EB1D-4BDE-90C2-D066CFC938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A0812E92-EED7-478B-9910-7011AE318BA9}"/>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7802350-C64C-45B1-A930-4DA4E4CCCC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B7B80359-FB21-47D1-A586-216806C83BB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19DE876-D540-4900-B6F5-EFCB48CF651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EF01EEA5-6180-4C91-9570-662DC25C44BB}"/>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80F84CA0-46B1-4952-9997-E7C84F33B038}"/>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6097F648-1FB7-495C-B9AA-FAA6149D3472}"/>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15EA80DC-50C4-4FDD-96CF-8D5F4855338D}"/>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1587A7A6-F880-4A5A-8BF2-3C0B206BD05C}"/>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B1B70C94-0DAB-49D7-B9C8-33E64DEC4F76}"/>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17579B2A-85AF-4D98-9A54-EDA73ED2B894}"/>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8521E7FC-2262-4B59-BA92-398F42CA146B}"/>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7B521E3C-B8AD-476B-AA84-AC9A9F0C1195}"/>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6C35255E-1E2B-44C2-935B-6BABB422810E}"/>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244C3479-705D-4F00-A028-1536893DC692}"/>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6C8788C-BE40-42A8-ADF7-829942801B8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83AA2B-A083-48EF-83A8-23E9C630D0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23E1C77-95C6-4923-8578-A56106E5475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34762EB-7FF5-434F-941E-EC7C272A02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0C90D2D-245D-4CC2-A34E-AC199ADE66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98149</xdr:rowOff>
    </xdr:from>
    <xdr:to>
      <xdr:col>55</xdr:col>
      <xdr:colOff>50800</xdr:colOff>
      <xdr:row>42</xdr:row>
      <xdr:rowOff>28299</xdr:rowOff>
    </xdr:to>
    <xdr:sp macro="" textlink="">
      <xdr:nvSpPr>
        <xdr:cNvPr id="130" name="楕円 129">
          <a:extLst>
            <a:ext uri="{FF2B5EF4-FFF2-40B4-BE49-F238E27FC236}">
              <a16:creationId xmlns:a16="http://schemas.microsoft.com/office/drawing/2014/main" id="{CDAE070F-C634-4E56-BCDE-D22E1645C39B}"/>
            </a:ext>
          </a:extLst>
        </xdr:cNvPr>
        <xdr:cNvSpPr/>
      </xdr:nvSpPr>
      <xdr:spPr>
        <a:xfrm>
          <a:off x="10426700" y="71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B2661699-0B95-41EC-9761-D61C52A8061B}"/>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98734</xdr:rowOff>
    </xdr:from>
    <xdr:to>
      <xdr:col>50</xdr:col>
      <xdr:colOff>165100</xdr:colOff>
      <xdr:row>42</xdr:row>
      <xdr:rowOff>28884</xdr:rowOff>
    </xdr:to>
    <xdr:sp macro="" textlink="">
      <xdr:nvSpPr>
        <xdr:cNvPr id="132" name="楕円 131">
          <a:extLst>
            <a:ext uri="{FF2B5EF4-FFF2-40B4-BE49-F238E27FC236}">
              <a16:creationId xmlns:a16="http://schemas.microsoft.com/office/drawing/2014/main" id="{50102252-697A-4541-9EF8-CF2C7EFA7AC1}"/>
            </a:ext>
          </a:extLst>
        </xdr:cNvPr>
        <xdr:cNvSpPr/>
      </xdr:nvSpPr>
      <xdr:spPr>
        <a:xfrm>
          <a:off x="9588500" y="712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148949</xdr:rowOff>
    </xdr:from>
    <xdr:to>
      <xdr:col>55</xdr:col>
      <xdr:colOff>0</xdr:colOff>
      <xdr:row>41</xdr:row>
      <xdr:rowOff>149534</xdr:rowOff>
    </xdr:to>
    <xdr:cxnSp macro="">
      <xdr:nvCxnSpPr>
        <xdr:cNvPr id="133" name="直線コネクタ 132">
          <a:extLst>
            <a:ext uri="{FF2B5EF4-FFF2-40B4-BE49-F238E27FC236}">
              <a16:creationId xmlns:a16="http://schemas.microsoft.com/office/drawing/2014/main" id="{64279401-3ECB-4F59-949D-CE7C3169BBA4}"/>
            </a:ext>
          </a:extLst>
        </xdr:cNvPr>
        <xdr:cNvCxnSpPr/>
      </xdr:nvCxnSpPr>
      <xdr:spPr>
        <a:xfrm flipV="1">
          <a:off x="9639300" y="7178399"/>
          <a:ext cx="8382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99442</xdr:rowOff>
    </xdr:from>
    <xdr:to>
      <xdr:col>46</xdr:col>
      <xdr:colOff>38100</xdr:colOff>
      <xdr:row>42</xdr:row>
      <xdr:rowOff>29592</xdr:rowOff>
    </xdr:to>
    <xdr:sp macro="" textlink="">
      <xdr:nvSpPr>
        <xdr:cNvPr id="134" name="楕円 133">
          <a:extLst>
            <a:ext uri="{FF2B5EF4-FFF2-40B4-BE49-F238E27FC236}">
              <a16:creationId xmlns:a16="http://schemas.microsoft.com/office/drawing/2014/main" id="{45A13768-2149-48E2-8740-5CB211B394A5}"/>
            </a:ext>
          </a:extLst>
        </xdr:cNvPr>
        <xdr:cNvSpPr/>
      </xdr:nvSpPr>
      <xdr:spPr>
        <a:xfrm>
          <a:off x="8699500" y="712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149534</xdr:rowOff>
    </xdr:from>
    <xdr:to>
      <xdr:col>50</xdr:col>
      <xdr:colOff>114300</xdr:colOff>
      <xdr:row>41</xdr:row>
      <xdr:rowOff>150242</xdr:rowOff>
    </xdr:to>
    <xdr:cxnSp macro="">
      <xdr:nvCxnSpPr>
        <xdr:cNvPr id="135" name="直線コネクタ 134">
          <a:extLst>
            <a:ext uri="{FF2B5EF4-FFF2-40B4-BE49-F238E27FC236}">
              <a16:creationId xmlns:a16="http://schemas.microsoft.com/office/drawing/2014/main" id="{65A2E35B-2524-4E0F-A5AE-68C96D6AA224}"/>
            </a:ext>
          </a:extLst>
        </xdr:cNvPr>
        <xdr:cNvCxnSpPr/>
      </xdr:nvCxnSpPr>
      <xdr:spPr>
        <a:xfrm flipV="1">
          <a:off x="8750300" y="7178984"/>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101016</xdr:rowOff>
    </xdr:from>
    <xdr:to>
      <xdr:col>41</xdr:col>
      <xdr:colOff>101600</xdr:colOff>
      <xdr:row>42</xdr:row>
      <xdr:rowOff>31166</xdr:rowOff>
    </xdr:to>
    <xdr:sp macro="" textlink="">
      <xdr:nvSpPr>
        <xdr:cNvPr id="136" name="楕円 135">
          <a:extLst>
            <a:ext uri="{FF2B5EF4-FFF2-40B4-BE49-F238E27FC236}">
              <a16:creationId xmlns:a16="http://schemas.microsoft.com/office/drawing/2014/main" id="{2038A513-F7CB-426F-91BB-72524C05BAC6}"/>
            </a:ext>
          </a:extLst>
        </xdr:cNvPr>
        <xdr:cNvSpPr/>
      </xdr:nvSpPr>
      <xdr:spPr>
        <a:xfrm>
          <a:off x="7810500" y="71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150242</xdr:rowOff>
    </xdr:from>
    <xdr:to>
      <xdr:col>45</xdr:col>
      <xdr:colOff>177800</xdr:colOff>
      <xdr:row>41</xdr:row>
      <xdr:rowOff>151816</xdr:rowOff>
    </xdr:to>
    <xdr:cxnSp macro="">
      <xdr:nvCxnSpPr>
        <xdr:cNvPr id="137" name="直線コネクタ 136">
          <a:extLst>
            <a:ext uri="{FF2B5EF4-FFF2-40B4-BE49-F238E27FC236}">
              <a16:creationId xmlns:a16="http://schemas.microsoft.com/office/drawing/2014/main" id="{83877322-80F7-424F-A6D1-72AFE0483F35}"/>
            </a:ext>
          </a:extLst>
        </xdr:cNvPr>
        <xdr:cNvCxnSpPr/>
      </xdr:nvCxnSpPr>
      <xdr:spPr>
        <a:xfrm flipV="1">
          <a:off x="7861300" y="7179692"/>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101974</xdr:rowOff>
    </xdr:from>
    <xdr:to>
      <xdr:col>36</xdr:col>
      <xdr:colOff>165100</xdr:colOff>
      <xdr:row>42</xdr:row>
      <xdr:rowOff>32124</xdr:rowOff>
    </xdr:to>
    <xdr:sp macro="" textlink="">
      <xdr:nvSpPr>
        <xdr:cNvPr id="138" name="楕円 137">
          <a:extLst>
            <a:ext uri="{FF2B5EF4-FFF2-40B4-BE49-F238E27FC236}">
              <a16:creationId xmlns:a16="http://schemas.microsoft.com/office/drawing/2014/main" id="{42C00CFB-4B23-443C-8336-365494BD35EB}"/>
            </a:ext>
          </a:extLst>
        </xdr:cNvPr>
        <xdr:cNvSpPr/>
      </xdr:nvSpPr>
      <xdr:spPr>
        <a:xfrm>
          <a:off x="6921500" y="71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151816</xdr:rowOff>
    </xdr:from>
    <xdr:to>
      <xdr:col>41</xdr:col>
      <xdr:colOff>50800</xdr:colOff>
      <xdr:row>41</xdr:row>
      <xdr:rowOff>152774</xdr:rowOff>
    </xdr:to>
    <xdr:cxnSp macro="">
      <xdr:nvCxnSpPr>
        <xdr:cNvPr id="139" name="直線コネクタ 138">
          <a:extLst>
            <a:ext uri="{FF2B5EF4-FFF2-40B4-BE49-F238E27FC236}">
              <a16:creationId xmlns:a16="http://schemas.microsoft.com/office/drawing/2014/main" id="{20C2905C-C5FA-4104-8559-7BF097FDAF62}"/>
            </a:ext>
          </a:extLst>
        </xdr:cNvPr>
        <xdr:cNvCxnSpPr/>
      </xdr:nvCxnSpPr>
      <xdr:spPr>
        <a:xfrm flipV="1">
          <a:off x="6972300" y="7181266"/>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5FB544BF-D28D-4E89-AC78-43843DC12BED}"/>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6D392ADC-C7ED-4253-B4E6-92330621D217}"/>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034CFA61-F4BC-4603-9F92-AAE6A1B91847}"/>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5BB6DCA1-5971-4A70-9BDA-531E725B5502}"/>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20011</xdr:rowOff>
    </xdr:from>
    <xdr:ext cx="534377" cy="259045"/>
    <xdr:sp macro="" textlink="">
      <xdr:nvSpPr>
        <xdr:cNvPr id="144" name="n_1mainValue【道路】&#10;一人当たり延長">
          <a:extLst>
            <a:ext uri="{FF2B5EF4-FFF2-40B4-BE49-F238E27FC236}">
              <a16:creationId xmlns:a16="http://schemas.microsoft.com/office/drawing/2014/main" id="{58C2B830-4139-47F1-AAF3-47C376E1894A}"/>
            </a:ext>
          </a:extLst>
        </xdr:cNvPr>
        <xdr:cNvSpPr txBox="1"/>
      </xdr:nvSpPr>
      <xdr:spPr>
        <a:xfrm>
          <a:off x="9359411" y="722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20719</xdr:rowOff>
    </xdr:from>
    <xdr:ext cx="534377" cy="259045"/>
    <xdr:sp macro="" textlink="">
      <xdr:nvSpPr>
        <xdr:cNvPr id="145" name="n_2mainValue【道路】&#10;一人当たり延長">
          <a:extLst>
            <a:ext uri="{FF2B5EF4-FFF2-40B4-BE49-F238E27FC236}">
              <a16:creationId xmlns:a16="http://schemas.microsoft.com/office/drawing/2014/main" id="{A22C5791-61F8-4353-875A-917358E1522E}"/>
            </a:ext>
          </a:extLst>
        </xdr:cNvPr>
        <xdr:cNvSpPr txBox="1"/>
      </xdr:nvSpPr>
      <xdr:spPr>
        <a:xfrm>
          <a:off x="8483111" y="72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22293</xdr:rowOff>
    </xdr:from>
    <xdr:ext cx="534377" cy="259045"/>
    <xdr:sp macro="" textlink="">
      <xdr:nvSpPr>
        <xdr:cNvPr id="146" name="n_3mainValue【道路】&#10;一人当たり延長">
          <a:extLst>
            <a:ext uri="{FF2B5EF4-FFF2-40B4-BE49-F238E27FC236}">
              <a16:creationId xmlns:a16="http://schemas.microsoft.com/office/drawing/2014/main" id="{8B66FD91-BDB4-45F2-B9CB-654BEC46CF0D}"/>
            </a:ext>
          </a:extLst>
        </xdr:cNvPr>
        <xdr:cNvSpPr txBox="1"/>
      </xdr:nvSpPr>
      <xdr:spPr>
        <a:xfrm>
          <a:off x="7594111" y="722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23251</xdr:rowOff>
    </xdr:from>
    <xdr:ext cx="534377" cy="259045"/>
    <xdr:sp macro="" textlink="">
      <xdr:nvSpPr>
        <xdr:cNvPr id="147" name="n_4mainValue【道路】&#10;一人当たり延長">
          <a:extLst>
            <a:ext uri="{FF2B5EF4-FFF2-40B4-BE49-F238E27FC236}">
              <a16:creationId xmlns:a16="http://schemas.microsoft.com/office/drawing/2014/main" id="{D3644B40-C118-4523-94F8-336BC0CE390A}"/>
            </a:ext>
          </a:extLst>
        </xdr:cNvPr>
        <xdr:cNvSpPr txBox="1"/>
      </xdr:nvSpPr>
      <xdr:spPr>
        <a:xfrm>
          <a:off x="6705111" y="72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42BCB65-ED96-43AA-BDAA-31B05B4E7C5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99FE996-15A7-4041-92D0-0FC2F45C35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5086374-DD75-4E0F-A8E6-C70A030D6E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4DC5CA1-C260-4CBD-8C33-8EA641E117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3AA44AE-15FA-41E7-B4C7-BB15F653CB6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7DAA663-33AD-4D6A-A1FC-67A2C60167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DBE0F70-310C-422B-8A68-19612289F6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69753A4-F70E-401D-B931-482E0BCBA3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30866E3-8840-4F57-99DC-9610F2436A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E7B88E3-C409-4102-A8A2-9A5FDCD060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2CF9141-0A08-4B9B-ADAB-A4317FA607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7037CDC-61B0-4C47-9962-36D15B00443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86AB9A6-BE32-45D8-B625-E9A54943217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96F9AFA-1601-4C2E-BEFA-F3BD1DC73F9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2392BDA-3A70-48F6-8790-0C68D036A9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3B72700-7745-4332-B37D-13E26A0B5FC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894BE35-B37D-408B-B2BF-BFA3281B217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C6888B3-8738-4A6C-BEEC-0D39012BFB7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1DB508C-056C-4F30-86AB-AF286336FB1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4D60610-7D59-4835-B740-173128FC0B0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2D52D30-ACFE-439C-9F4F-EE70534498D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47306EC-D41A-49AB-86BE-4471D8C9FC2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E7555DE-C63C-4815-84E1-F895825DF36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3217274-96CF-4162-9CDA-E05EF6D17E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6D25612-ACE5-486D-9598-1A22067C16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79E1983D-76F5-40B6-BCD7-5373ACA4E104}"/>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9CEC351-46A3-40DB-A79E-1F3F2923FEA3}"/>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7E58FC9A-9E16-4215-8761-C068D28B2155}"/>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18914F4-4340-4696-A514-88661FA694D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8C902E32-AD2C-432B-81C5-878BCBF7540D}"/>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2477BBA-9655-42A7-824A-47EECFF2DF6B}"/>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CC46A11A-549F-45FA-984B-4FB8021E359C}"/>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CB6D0C37-F678-4A38-BACA-7DC11D2257DF}"/>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55994740-CDE4-45B7-B083-B7E33A156D54}"/>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9A5EBE46-4691-4B32-93F9-86627281003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3A2DD246-C52D-4B0F-94FE-F29D106F74DC}"/>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389C390-C287-4478-A182-E6636ACB93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276BF02-3A06-443A-8C78-6A44C2A877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6F9AD23-CF87-44CD-B54A-654FC0F2F5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60FAC19-F745-4EF5-BFD6-64518BAB80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E01797C-0C5F-46FC-936F-742F34A0EF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9" name="楕円 188">
          <a:extLst>
            <a:ext uri="{FF2B5EF4-FFF2-40B4-BE49-F238E27FC236}">
              <a16:creationId xmlns:a16="http://schemas.microsoft.com/office/drawing/2014/main" id="{CEDAC07E-85D2-4D65-8F10-C2065367E4B0}"/>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18EE0E2-32D3-48C4-87D5-0F2B577476F1}"/>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91" name="楕円 190">
          <a:extLst>
            <a:ext uri="{FF2B5EF4-FFF2-40B4-BE49-F238E27FC236}">
              <a16:creationId xmlns:a16="http://schemas.microsoft.com/office/drawing/2014/main" id="{B3B50819-678D-47B5-9175-50613E99DF8A}"/>
            </a:ext>
          </a:extLst>
        </xdr:cNvPr>
        <xdr:cNvSpPr/>
      </xdr:nvSpPr>
      <xdr:spPr>
        <a:xfrm>
          <a:off x="3746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148590</xdr:rowOff>
    </xdr:to>
    <xdr:cxnSp macro="">
      <xdr:nvCxnSpPr>
        <xdr:cNvPr id="192" name="直線コネクタ 191">
          <a:extLst>
            <a:ext uri="{FF2B5EF4-FFF2-40B4-BE49-F238E27FC236}">
              <a16:creationId xmlns:a16="http://schemas.microsoft.com/office/drawing/2014/main" id="{0403E533-F4C5-442F-AF44-88FE8E3F2015}"/>
            </a:ext>
          </a:extLst>
        </xdr:cNvPr>
        <xdr:cNvCxnSpPr/>
      </xdr:nvCxnSpPr>
      <xdr:spPr>
        <a:xfrm>
          <a:off x="3797300" y="1058581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3" name="楕円 192">
          <a:extLst>
            <a:ext uri="{FF2B5EF4-FFF2-40B4-BE49-F238E27FC236}">
              <a16:creationId xmlns:a16="http://schemas.microsoft.com/office/drawing/2014/main" id="{C367CD76-9166-4EA2-ADD8-3FB1C33FAA9B}"/>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127363</xdr:rowOff>
    </xdr:to>
    <xdr:cxnSp macro="">
      <xdr:nvCxnSpPr>
        <xdr:cNvPr id="194" name="直線コネクタ 193">
          <a:extLst>
            <a:ext uri="{FF2B5EF4-FFF2-40B4-BE49-F238E27FC236}">
              <a16:creationId xmlns:a16="http://schemas.microsoft.com/office/drawing/2014/main" id="{D714B33A-D0E9-49CE-93C5-468D5E39330D}"/>
            </a:ext>
          </a:extLst>
        </xdr:cNvPr>
        <xdr:cNvCxnSpPr/>
      </xdr:nvCxnSpPr>
      <xdr:spPr>
        <a:xfrm>
          <a:off x="2908300" y="105727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5" name="楕円 194">
          <a:extLst>
            <a:ext uri="{FF2B5EF4-FFF2-40B4-BE49-F238E27FC236}">
              <a16:creationId xmlns:a16="http://schemas.microsoft.com/office/drawing/2014/main" id="{FA78B16D-8078-43D2-842B-3AF07BE62824}"/>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114300</xdr:rowOff>
    </xdr:to>
    <xdr:cxnSp macro="">
      <xdr:nvCxnSpPr>
        <xdr:cNvPr id="196" name="直線コネクタ 195">
          <a:extLst>
            <a:ext uri="{FF2B5EF4-FFF2-40B4-BE49-F238E27FC236}">
              <a16:creationId xmlns:a16="http://schemas.microsoft.com/office/drawing/2014/main" id="{2B583DAA-EADC-4387-8276-E1F07AC4886A}"/>
            </a:ext>
          </a:extLst>
        </xdr:cNvPr>
        <xdr:cNvCxnSpPr/>
      </xdr:nvCxnSpPr>
      <xdr:spPr>
        <a:xfrm>
          <a:off x="2019300" y="10549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25944</xdr:rowOff>
    </xdr:from>
    <xdr:to>
      <xdr:col>6</xdr:col>
      <xdr:colOff>38100</xdr:colOff>
      <xdr:row>61</xdr:row>
      <xdr:rowOff>127544</xdr:rowOff>
    </xdr:to>
    <xdr:sp macro="" textlink="">
      <xdr:nvSpPr>
        <xdr:cNvPr id="197" name="楕円 196">
          <a:extLst>
            <a:ext uri="{FF2B5EF4-FFF2-40B4-BE49-F238E27FC236}">
              <a16:creationId xmlns:a16="http://schemas.microsoft.com/office/drawing/2014/main" id="{7604C9F3-6B59-4289-BA20-B2F45A8C3CF1}"/>
            </a:ext>
          </a:extLst>
        </xdr:cNvPr>
        <xdr:cNvSpPr/>
      </xdr:nvSpPr>
      <xdr:spPr>
        <a:xfrm>
          <a:off x="1079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76744</xdr:rowOff>
    </xdr:from>
    <xdr:to>
      <xdr:col>10</xdr:col>
      <xdr:colOff>114300</xdr:colOff>
      <xdr:row>61</xdr:row>
      <xdr:rowOff>91440</xdr:rowOff>
    </xdr:to>
    <xdr:cxnSp macro="">
      <xdr:nvCxnSpPr>
        <xdr:cNvPr id="198" name="直線コネクタ 197">
          <a:extLst>
            <a:ext uri="{FF2B5EF4-FFF2-40B4-BE49-F238E27FC236}">
              <a16:creationId xmlns:a16="http://schemas.microsoft.com/office/drawing/2014/main" id="{A0472898-5897-49B6-9364-76348C1A7511}"/>
            </a:ext>
          </a:extLst>
        </xdr:cNvPr>
        <xdr:cNvCxnSpPr/>
      </xdr:nvCxnSpPr>
      <xdr:spPr>
        <a:xfrm>
          <a:off x="1130300" y="1053519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5BDB944-0FA7-4D94-B820-4A164BA5F1FB}"/>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DF18D96-57CB-45AF-84A8-C20A38042B2D}"/>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1E0A15D-DDE6-4F40-B22E-AE260A8E6CA7}"/>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32FC005-1E9C-49AE-924F-BD3EF81CC8D7}"/>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169290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858FC2C-9CDD-42FE-899A-EEFA31BAC9C7}"/>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5991D11-ACB0-4F95-A1D7-EE2AEA5AC161}"/>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988EF35-F0E7-4D6A-945E-4713E80F8F45}"/>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07D9912-23FD-4A01-A4E7-07C34260D7FD}"/>
            </a:ext>
          </a:extLst>
        </xdr:cNvPr>
        <xdr:cNvSpPr txBox="1"/>
      </xdr:nvSpPr>
      <xdr:spPr>
        <a:xfrm>
          <a:off x="927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06E8B4E-6BDD-4799-870F-33494093673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8DB9C3C-0509-448C-BA71-9D00A2B06A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785CBA4-68F9-4156-9EC6-074146B2C4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1BE3BB7-FA1D-44F9-9830-4F647F4C89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62C272-69C8-40E6-9C80-A4E5D6DC85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78C9337-EA6D-4C3B-8C3F-7166848CF2D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5C35A33-2FD4-4A6F-900B-51C654DD4F6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1003D29-D921-4286-BEC4-2AA18A37D0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C0A8778-A6EF-4FC3-84D2-51BF7D97E2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044FA35-A2B6-4F95-84B1-02E9EFEA11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35DB77C-5F9F-40CD-9C8D-8BF33279E8A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349239A-0257-42FE-92EB-4C3C53EA882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ACB1549-7FE8-424B-A38E-CE0346490ED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1BA43EB6-559B-4E20-82AD-A7282146F0B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BA071C5-98D7-4401-B110-DFB7F1A8B8B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7E48B18-91DC-4A81-B2F0-1685541E994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75836CF-7122-41DC-94DD-975823CF86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CAD00B7-CC2F-4BFC-99F2-0016947FAF5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71E08E8-FA3D-4298-A650-AEA1557AB1F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BBCD2A2-5810-4577-802C-E08C15E5166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1D39CDC-28A9-4EEA-81F3-9B75AC2FB0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6566BB2-5239-4714-B8DD-FD8627AB651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B3D3D08-DAC7-4D97-B2CB-FA30E8625E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7D42380B-DE70-4FD7-AAC9-0C90AF8A8FF1}"/>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7B565F7D-B688-44AD-8480-8203228C9CC1}"/>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2B046102-09EB-4B2B-83B6-D647AD69515B}"/>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2D4317D-09B3-4E9F-AA71-FF0A53255A97}"/>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D20E0552-6DE4-4D6A-96EA-1C613B5AE06C}"/>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E20BA8B-3DFC-41EE-9E91-52487E82E8DD}"/>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A74A7BFF-21C6-4F4E-8126-7CDE2F8ECEDF}"/>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1BB0621B-BC79-490E-891C-2288AE386EEA}"/>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75F5D296-B3FD-42EE-9C43-EA133D5CAE62}"/>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2E42C81A-A62E-42D0-9701-C9FDD8BE9A4F}"/>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1C47D3BD-D5A9-4BAD-8983-73F2C332EA25}"/>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2CC1CDD-B17C-4C91-8A26-46704D97D1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4C8A9E9-ED26-4E10-AEE7-425744216CB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5A3F86-33F3-4198-8E5E-8DEB0BE4D3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6FCFF41-FB3F-4F19-825B-D3438C43CB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93BD92F-26A1-45D0-BCC0-7DDEC6595F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2819</xdr:rowOff>
    </xdr:from>
    <xdr:to>
      <xdr:col>55</xdr:col>
      <xdr:colOff>50800</xdr:colOff>
      <xdr:row>61</xdr:row>
      <xdr:rowOff>104419</xdr:rowOff>
    </xdr:to>
    <xdr:sp macro="" textlink="">
      <xdr:nvSpPr>
        <xdr:cNvPr id="246" name="楕円 245">
          <a:extLst>
            <a:ext uri="{FF2B5EF4-FFF2-40B4-BE49-F238E27FC236}">
              <a16:creationId xmlns:a16="http://schemas.microsoft.com/office/drawing/2014/main" id="{16F929D8-06E7-4D62-BD43-F191B2294FD8}"/>
            </a:ext>
          </a:extLst>
        </xdr:cNvPr>
        <xdr:cNvSpPr/>
      </xdr:nvSpPr>
      <xdr:spPr>
        <a:xfrm>
          <a:off x="10426700" y="1046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25696</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BF6F70B9-7BD9-400F-8F31-EDAB07C314D2}"/>
            </a:ext>
          </a:extLst>
        </xdr:cNvPr>
        <xdr:cNvSpPr txBox="1"/>
      </xdr:nvSpPr>
      <xdr:spPr>
        <a:xfrm>
          <a:off x="10515600" y="103126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8589</xdr:rowOff>
    </xdr:from>
    <xdr:to>
      <xdr:col>50</xdr:col>
      <xdr:colOff>165100</xdr:colOff>
      <xdr:row>61</xdr:row>
      <xdr:rowOff>110189</xdr:rowOff>
    </xdr:to>
    <xdr:sp macro="" textlink="">
      <xdr:nvSpPr>
        <xdr:cNvPr id="248" name="楕円 247">
          <a:extLst>
            <a:ext uri="{FF2B5EF4-FFF2-40B4-BE49-F238E27FC236}">
              <a16:creationId xmlns:a16="http://schemas.microsoft.com/office/drawing/2014/main" id="{A1865B45-D18A-4E89-943C-C26F83BEC0AF}"/>
            </a:ext>
          </a:extLst>
        </xdr:cNvPr>
        <xdr:cNvSpPr/>
      </xdr:nvSpPr>
      <xdr:spPr>
        <a:xfrm>
          <a:off x="9588500" y="104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53619</xdr:rowOff>
    </xdr:from>
    <xdr:to>
      <xdr:col>55</xdr:col>
      <xdr:colOff>0</xdr:colOff>
      <xdr:row>61</xdr:row>
      <xdr:rowOff>59389</xdr:rowOff>
    </xdr:to>
    <xdr:cxnSp macro="">
      <xdr:nvCxnSpPr>
        <xdr:cNvPr id="249" name="直線コネクタ 248">
          <a:extLst>
            <a:ext uri="{FF2B5EF4-FFF2-40B4-BE49-F238E27FC236}">
              <a16:creationId xmlns:a16="http://schemas.microsoft.com/office/drawing/2014/main" id="{5947834A-AB55-4597-B812-2D18127A5A32}"/>
            </a:ext>
          </a:extLst>
        </xdr:cNvPr>
        <xdr:cNvCxnSpPr/>
      </xdr:nvCxnSpPr>
      <xdr:spPr>
        <a:xfrm flipV="1">
          <a:off x="9639300" y="10512069"/>
          <a:ext cx="8382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19395</xdr:rowOff>
    </xdr:from>
    <xdr:to>
      <xdr:col>46</xdr:col>
      <xdr:colOff>38100</xdr:colOff>
      <xdr:row>61</xdr:row>
      <xdr:rowOff>120995</xdr:rowOff>
    </xdr:to>
    <xdr:sp macro="" textlink="">
      <xdr:nvSpPr>
        <xdr:cNvPr id="250" name="楕円 249">
          <a:extLst>
            <a:ext uri="{FF2B5EF4-FFF2-40B4-BE49-F238E27FC236}">
              <a16:creationId xmlns:a16="http://schemas.microsoft.com/office/drawing/2014/main" id="{9DB24991-9FAB-4EA6-BF31-AE7F5BB7977E}"/>
            </a:ext>
          </a:extLst>
        </xdr:cNvPr>
        <xdr:cNvSpPr/>
      </xdr:nvSpPr>
      <xdr:spPr>
        <a:xfrm>
          <a:off x="8699500" y="10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59389</xdr:rowOff>
    </xdr:from>
    <xdr:to>
      <xdr:col>50</xdr:col>
      <xdr:colOff>114300</xdr:colOff>
      <xdr:row>61</xdr:row>
      <xdr:rowOff>70195</xdr:rowOff>
    </xdr:to>
    <xdr:cxnSp macro="">
      <xdr:nvCxnSpPr>
        <xdr:cNvPr id="251" name="直線コネクタ 250">
          <a:extLst>
            <a:ext uri="{FF2B5EF4-FFF2-40B4-BE49-F238E27FC236}">
              <a16:creationId xmlns:a16="http://schemas.microsoft.com/office/drawing/2014/main" id="{8AB860B2-866C-4D4E-90FA-1FC6463C59E9}"/>
            </a:ext>
          </a:extLst>
        </xdr:cNvPr>
        <xdr:cNvCxnSpPr/>
      </xdr:nvCxnSpPr>
      <xdr:spPr>
        <a:xfrm flipV="1">
          <a:off x="8750300" y="10517839"/>
          <a:ext cx="889000" cy="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33897</xdr:rowOff>
    </xdr:from>
    <xdr:to>
      <xdr:col>41</xdr:col>
      <xdr:colOff>101600</xdr:colOff>
      <xdr:row>61</xdr:row>
      <xdr:rowOff>135497</xdr:rowOff>
    </xdr:to>
    <xdr:sp macro="" textlink="">
      <xdr:nvSpPr>
        <xdr:cNvPr id="252" name="楕円 251">
          <a:extLst>
            <a:ext uri="{FF2B5EF4-FFF2-40B4-BE49-F238E27FC236}">
              <a16:creationId xmlns:a16="http://schemas.microsoft.com/office/drawing/2014/main" id="{FF41E688-0450-47A8-B675-FF07B8038939}"/>
            </a:ext>
          </a:extLst>
        </xdr:cNvPr>
        <xdr:cNvSpPr/>
      </xdr:nvSpPr>
      <xdr:spPr>
        <a:xfrm>
          <a:off x="7810500" y="104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70195</xdr:rowOff>
    </xdr:from>
    <xdr:to>
      <xdr:col>45</xdr:col>
      <xdr:colOff>177800</xdr:colOff>
      <xdr:row>61</xdr:row>
      <xdr:rowOff>84697</xdr:rowOff>
    </xdr:to>
    <xdr:cxnSp macro="">
      <xdr:nvCxnSpPr>
        <xdr:cNvPr id="253" name="直線コネクタ 252">
          <a:extLst>
            <a:ext uri="{FF2B5EF4-FFF2-40B4-BE49-F238E27FC236}">
              <a16:creationId xmlns:a16="http://schemas.microsoft.com/office/drawing/2014/main" id="{5D2D9678-7A7B-4908-9B16-EE5973C01805}"/>
            </a:ext>
          </a:extLst>
        </xdr:cNvPr>
        <xdr:cNvCxnSpPr/>
      </xdr:nvCxnSpPr>
      <xdr:spPr>
        <a:xfrm flipV="1">
          <a:off x="7861300" y="10528645"/>
          <a:ext cx="889000" cy="1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47537</xdr:rowOff>
    </xdr:from>
    <xdr:to>
      <xdr:col>36</xdr:col>
      <xdr:colOff>165100</xdr:colOff>
      <xdr:row>61</xdr:row>
      <xdr:rowOff>149137</xdr:rowOff>
    </xdr:to>
    <xdr:sp macro="" textlink="">
      <xdr:nvSpPr>
        <xdr:cNvPr id="254" name="楕円 253">
          <a:extLst>
            <a:ext uri="{FF2B5EF4-FFF2-40B4-BE49-F238E27FC236}">
              <a16:creationId xmlns:a16="http://schemas.microsoft.com/office/drawing/2014/main" id="{C7D51C00-DD0B-477A-A291-777660B7D40C}"/>
            </a:ext>
          </a:extLst>
        </xdr:cNvPr>
        <xdr:cNvSpPr/>
      </xdr:nvSpPr>
      <xdr:spPr>
        <a:xfrm>
          <a:off x="6921500" y="105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84697</xdr:rowOff>
    </xdr:from>
    <xdr:to>
      <xdr:col>41</xdr:col>
      <xdr:colOff>50800</xdr:colOff>
      <xdr:row>61</xdr:row>
      <xdr:rowOff>98337</xdr:rowOff>
    </xdr:to>
    <xdr:cxnSp macro="">
      <xdr:nvCxnSpPr>
        <xdr:cNvPr id="255" name="直線コネクタ 254">
          <a:extLst>
            <a:ext uri="{FF2B5EF4-FFF2-40B4-BE49-F238E27FC236}">
              <a16:creationId xmlns:a16="http://schemas.microsoft.com/office/drawing/2014/main" id="{1A360D24-F731-4DE2-BC2E-F955C96A932D}"/>
            </a:ext>
          </a:extLst>
        </xdr:cNvPr>
        <xdr:cNvCxnSpPr/>
      </xdr:nvCxnSpPr>
      <xdr:spPr>
        <a:xfrm flipV="1">
          <a:off x="6972300" y="10543147"/>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298CFA7-B282-4257-8289-0EC1CB81BCC9}"/>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3C7BECD-C8EC-43D3-9FAA-79A1A2304901}"/>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E377DEC-BB65-4D66-9C6A-8BCC8D2605C9}"/>
            </a:ext>
          </a:extLst>
        </xdr:cNvPr>
        <xdr:cNvSpPr txBox="1"/>
      </xdr:nvSpPr>
      <xdr:spPr>
        <a:xfrm>
          <a:off x="7561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E72CF8E-7A97-4995-B755-279BD30B8995}"/>
            </a:ext>
          </a:extLst>
        </xdr:cNvPr>
        <xdr:cNvSpPr txBox="1"/>
      </xdr:nvSpPr>
      <xdr:spPr>
        <a:xfrm>
          <a:off x="66727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126716</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918CA8DB-3B3D-4B25-814A-B3D70BB10F18}"/>
            </a:ext>
          </a:extLst>
        </xdr:cNvPr>
        <xdr:cNvSpPr txBox="1"/>
      </xdr:nvSpPr>
      <xdr:spPr>
        <a:xfrm>
          <a:off x="9281505" y="102422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137522</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91ED0581-CC76-45C1-AF23-213DB0AA1F00}"/>
            </a:ext>
          </a:extLst>
        </xdr:cNvPr>
        <xdr:cNvSpPr txBox="1"/>
      </xdr:nvSpPr>
      <xdr:spPr>
        <a:xfrm>
          <a:off x="8405205" y="10253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152024</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D0961A22-BAF0-4DE0-ADCC-9003D02CD832}"/>
            </a:ext>
          </a:extLst>
        </xdr:cNvPr>
        <xdr:cNvSpPr txBox="1"/>
      </xdr:nvSpPr>
      <xdr:spPr>
        <a:xfrm>
          <a:off x="7516205" y="102675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165664</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546EEA6C-60C7-4418-8386-CD89DD95CB0F}"/>
            </a:ext>
          </a:extLst>
        </xdr:cNvPr>
        <xdr:cNvSpPr txBox="1"/>
      </xdr:nvSpPr>
      <xdr:spPr>
        <a:xfrm>
          <a:off x="6627205" y="102812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77C5621-F8BA-4D4B-98D2-AB8C3698B3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AC172AB-E98E-476D-942D-7CD6968A63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6641A5D-DE66-430D-91B3-73B3886CBD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D7BE55A-9CDA-4425-8666-5FE28091A8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FEBA51E-194F-48A0-BFDF-823A1AEF6D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B1F8DD2-AC72-4BAF-9D9E-6ED748C2D2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3C2D873-06E6-4E20-B7EF-71E045B0E9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8FFB72C-9F62-4765-8E72-C99E6AF0F6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6DBA6B1-B504-48FB-A95F-78B0B6910FC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0767F0C-DD1A-47F5-A6A8-9D7B0D3F988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5A3E92E-E549-4796-BCDC-7D80381686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9A533F0-7485-46A2-A33C-2EA0E583A47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40A7502-1274-4388-9FD6-F04FAA3BB70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E9C7F39-F312-46CC-9E7D-BF458F9D8A4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2D3427D-F1F8-4260-9417-31CFC5D8C4A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AC61F19-7342-4B04-BBEC-323C3342D2D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6DC8BDB-C3F1-4EA1-AA7A-78CD0DBA1B5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299566C-9D8E-4122-8FE1-ECE4C93615C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47B1506-024D-48CD-BF8F-8463F4CF46E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037B3EB-6D5E-497C-9657-820DDDC2AC9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310D02C-6536-4599-86A4-F4AE328A364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23139E0-9053-4673-AFA7-100508C498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79ED081-303A-4755-8692-E96E62A9368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D8F72DB-CA54-467E-AEB5-6DB2C19E79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103EB43-F9E5-4795-B2ED-9B2EA4D5B387}"/>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9D2F57F-0574-4CEB-9F23-95FA77E5506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24A1CCB-AE93-4920-A90B-023F7D71118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8EA5FC3-E40B-4348-AE2D-7B274D245C85}"/>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C9ED1731-7F5F-4166-B340-2145C750A039}"/>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7302038-A083-477F-A1A7-C66F04C0C5D6}"/>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33BDE1AB-FB3E-4B76-B0D4-2E20D9A3365D}"/>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ABA3648B-16AF-4EC9-8C03-226B90224E51}"/>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81AFAF36-2D0F-47DD-B7F1-47291661C084}"/>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ECFEB724-9774-4B47-ACF4-FFFFCE422C69}"/>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D1EBC27E-CA42-494D-A064-B2FA742306C0}"/>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B2DCDBF-5D58-448D-BB57-5A60E759D2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AD5050-98B9-4354-AFF0-C353C24993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9DCD2D-5165-4A08-B587-1F8C070B31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6EBE59B-1C90-433C-B5A2-8E0A33C1C7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C0E95EB-AFC3-47F0-973C-98A2197E9DC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304" name="楕円 303">
          <a:extLst>
            <a:ext uri="{FF2B5EF4-FFF2-40B4-BE49-F238E27FC236}">
              <a16:creationId xmlns:a16="http://schemas.microsoft.com/office/drawing/2014/main" id="{D6E94389-138E-415D-8251-4178E89C2522}"/>
            </a:ext>
          </a:extLst>
        </xdr:cNvPr>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152416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FBE6D50-42B1-42EE-9957-74F95E0B3C1D}"/>
            </a:ext>
          </a:extLst>
        </xdr:cNvPr>
        <xdr:cNvSpPr txBox="1"/>
      </xdr:nvSpPr>
      <xdr:spPr>
        <a:xfrm>
          <a:off x="4673600"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149225</xdr:rowOff>
    </xdr:from>
    <xdr:to>
      <xdr:col>20</xdr:col>
      <xdr:colOff>38100</xdr:colOff>
      <xdr:row>83</xdr:row>
      <xdr:rowOff>79375</xdr:rowOff>
    </xdr:to>
    <xdr:sp macro="" textlink="">
      <xdr:nvSpPr>
        <xdr:cNvPr id="306" name="楕円 305">
          <a:extLst>
            <a:ext uri="{FF2B5EF4-FFF2-40B4-BE49-F238E27FC236}">
              <a16:creationId xmlns:a16="http://schemas.microsoft.com/office/drawing/2014/main" id="{0262D8D8-B768-4AF2-9542-7DC0057624B5}"/>
            </a:ext>
          </a:extLst>
        </xdr:cNvPr>
        <xdr:cNvSpPr/>
      </xdr:nvSpPr>
      <xdr:spPr>
        <a:xfrm>
          <a:off x="3746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28575</xdr:rowOff>
    </xdr:from>
    <xdr:to>
      <xdr:col>24</xdr:col>
      <xdr:colOff>63500</xdr:colOff>
      <xdr:row>83</xdr:row>
      <xdr:rowOff>53339</xdr:rowOff>
    </xdr:to>
    <xdr:cxnSp macro="">
      <xdr:nvCxnSpPr>
        <xdr:cNvPr id="307" name="直線コネクタ 306">
          <a:extLst>
            <a:ext uri="{FF2B5EF4-FFF2-40B4-BE49-F238E27FC236}">
              <a16:creationId xmlns:a16="http://schemas.microsoft.com/office/drawing/2014/main" id="{A2F02FBD-F51F-4463-BB8B-40B3CCD1682B}"/>
            </a:ext>
          </a:extLst>
        </xdr:cNvPr>
        <xdr:cNvCxnSpPr/>
      </xdr:nvCxnSpPr>
      <xdr:spPr>
        <a:xfrm>
          <a:off x="3797300" y="142589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122555</xdr:rowOff>
    </xdr:from>
    <xdr:to>
      <xdr:col>15</xdr:col>
      <xdr:colOff>101600</xdr:colOff>
      <xdr:row>83</xdr:row>
      <xdr:rowOff>52705</xdr:rowOff>
    </xdr:to>
    <xdr:sp macro="" textlink="">
      <xdr:nvSpPr>
        <xdr:cNvPr id="308" name="楕円 307">
          <a:extLst>
            <a:ext uri="{FF2B5EF4-FFF2-40B4-BE49-F238E27FC236}">
              <a16:creationId xmlns:a16="http://schemas.microsoft.com/office/drawing/2014/main" id="{60D46ECD-982E-46D1-85E3-21FEA9C72FB1}"/>
            </a:ext>
          </a:extLst>
        </xdr:cNvPr>
        <xdr:cNvSpPr/>
      </xdr:nvSpPr>
      <xdr:spPr>
        <a:xfrm>
          <a:off x="2857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xdr:rowOff>
    </xdr:from>
    <xdr:to>
      <xdr:col>19</xdr:col>
      <xdr:colOff>177800</xdr:colOff>
      <xdr:row>83</xdr:row>
      <xdr:rowOff>28575</xdr:rowOff>
    </xdr:to>
    <xdr:cxnSp macro="">
      <xdr:nvCxnSpPr>
        <xdr:cNvPr id="309" name="直線コネクタ 308">
          <a:extLst>
            <a:ext uri="{FF2B5EF4-FFF2-40B4-BE49-F238E27FC236}">
              <a16:creationId xmlns:a16="http://schemas.microsoft.com/office/drawing/2014/main" id="{28498EF3-06CD-4059-A1CD-4E474CB70A3E}"/>
            </a:ext>
          </a:extLst>
        </xdr:cNvPr>
        <xdr:cNvCxnSpPr/>
      </xdr:nvCxnSpPr>
      <xdr:spPr>
        <a:xfrm>
          <a:off x="2908300" y="142322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310" name="楕円 309">
          <a:extLst>
            <a:ext uri="{FF2B5EF4-FFF2-40B4-BE49-F238E27FC236}">
              <a16:creationId xmlns:a16="http://schemas.microsoft.com/office/drawing/2014/main" id="{C13A548A-0756-45D7-9511-FF60786E2A79}"/>
            </a:ext>
          </a:extLst>
        </xdr:cNvPr>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83</xdr:row>
      <xdr:rowOff>1905</xdr:rowOff>
    </xdr:to>
    <xdr:cxnSp macro="">
      <xdr:nvCxnSpPr>
        <xdr:cNvPr id="311" name="直線コネクタ 310">
          <a:extLst>
            <a:ext uri="{FF2B5EF4-FFF2-40B4-BE49-F238E27FC236}">
              <a16:creationId xmlns:a16="http://schemas.microsoft.com/office/drawing/2014/main" id="{912BDF83-7133-4ED4-B8CB-DC5F825A46A2}"/>
            </a:ext>
          </a:extLst>
        </xdr:cNvPr>
        <xdr:cNvCxnSpPr/>
      </xdr:nvCxnSpPr>
      <xdr:spPr>
        <a:xfrm>
          <a:off x="2019300" y="141998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80645</xdr:rowOff>
    </xdr:from>
    <xdr:to>
      <xdr:col>6</xdr:col>
      <xdr:colOff>38100</xdr:colOff>
      <xdr:row>83</xdr:row>
      <xdr:rowOff>10795</xdr:rowOff>
    </xdr:to>
    <xdr:sp macro="" textlink="">
      <xdr:nvSpPr>
        <xdr:cNvPr id="312" name="楕円 311">
          <a:extLst>
            <a:ext uri="{FF2B5EF4-FFF2-40B4-BE49-F238E27FC236}">
              <a16:creationId xmlns:a16="http://schemas.microsoft.com/office/drawing/2014/main" id="{4A95C298-6102-4798-BAA2-191EF8882336}"/>
            </a:ext>
          </a:extLst>
        </xdr:cNvPr>
        <xdr:cNvSpPr/>
      </xdr:nvSpPr>
      <xdr:spPr>
        <a:xfrm>
          <a:off x="1079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131445</xdr:rowOff>
    </xdr:from>
    <xdr:to>
      <xdr:col>10</xdr:col>
      <xdr:colOff>114300</xdr:colOff>
      <xdr:row>82</xdr:row>
      <xdr:rowOff>140970</xdr:rowOff>
    </xdr:to>
    <xdr:cxnSp macro="">
      <xdr:nvCxnSpPr>
        <xdr:cNvPr id="313" name="直線コネクタ 312">
          <a:extLst>
            <a:ext uri="{FF2B5EF4-FFF2-40B4-BE49-F238E27FC236}">
              <a16:creationId xmlns:a16="http://schemas.microsoft.com/office/drawing/2014/main" id="{F6797CDE-465B-4992-8B26-C74E80EA5B20}"/>
            </a:ext>
          </a:extLst>
        </xdr:cNvPr>
        <xdr:cNvCxnSpPr/>
      </xdr:nvCxnSpPr>
      <xdr:spPr>
        <a:xfrm>
          <a:off x="1130300" y="14190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91EAB09E-C703-450F-B6A8-66386EFB70DE}"/>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18D14E15-C22F-4B69-B7B8-3796BB7056C6}"/>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460D8A04-C9A7-4AB6-AADD-7461973D6543}"/>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07B763FE-608B-4AB6-B1F7-A8DB211B1437}"/>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70502</xdr:rowOff>
    </xdr:from>
    <xdr:ext cx="405111" cy="259045"/>
    <xdr:sp macro="" textlink="">
      <xdr:nvSpPr>
        <xdr:cNvPr id="318" name="n_1mainValue【公営住宅】&#10;有形固定資産減価償却率">
          <a:extLst>
            <a:ext uri="{FF2B5EF4-FFF2-40B4-BE49-F238E27FC236}">
              <a16:creationId xmlns:a16="http://schemas.microsoft.com/office/drawing/2014/main" id="{BBF59CAF-486A-483F-A26E-3DB3B3CA3B2B}"/>
            </a:ext>
          </a:extLst>
        </xdr:cNvPr>
        <xdr:cNvSpPr txBox="1"/>
      </xdr:nvSpPr>
      <xdr:spPr>
        <a:xfrm>
          <a:off x="3582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19" name="n_2mainValue【公営住宅】&#10;有形固定資産減価償却率">
          <a:extLst>
            <a:ext uri="{FF2B5EF4-FFF2-40B4-BE49-F238E27FC236}">
              <a16:creationId xmlns:a16="http://schemas.microsoft.com/office/drawing/2014/main" id="{A309D7A3-106E-45E8-AF8C-12C45251E06D}"/>
            </a:ext>
          </a:extLst>
        </xdr:cNvPr>
        <xdr:cNvSpPr txBox="1"/>
      </xdr:nvSpPr>
      <xdr:spPr>
        <a:xfrm>
          <a:off x="2705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20" name="n_3mainValue【公営住宅】&#10;有形固定資産減価償却率">
          <a:extLst>
            <a:ext uri="{FF2B5EF4-FFF2-40B4-BE49-F238E27FC236}">
              <a16:creationId xmlns:a16="http://schemas.microsoft.com/office/drawing/2014/main" id="{F104F5C5-4340-4D93-8948-75D408C85F38}"/>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1922</xdr:rowOff>
    </xdr:from>
    <xdr:ext cx="405111" cy="259045"/>
    <xdr:sp macro="" textlink="">
      <xdr:nvSpPr>
        <xdr:cNvPr id="321" name="n_4mainValue【公営住宅】&#10;有形固定資産減価償却率">
          <a:extLst>
            <a:ext uri="{FF2B5EF4-FFF2-40B4-BE49-F238E27FC236}">
              <a16:creationId xmlns:a16="http://schemas.microsoft.com/office/drawing/2014/main" id="{E80DB393-BD7B-43EC-A46A-234398D8E413}"/>
            </a:ext>
          </a:extLst>
        </xdr:cNvPr>
        <xdr:cNvSpPr txBox="1"/>
      </xdr:nvSpPr>
      <xdr:spPr>
        <a:xfrm>
          <a:off x="927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BDE3554-7EC1-48E5-83FA-313DAA2356C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AD35D17-F1FE-4195-9CFC-9EB59CF830D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AD1D7D0-66BE-4165-8972-90DDFE9913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58E01D3-BC7E-48A5-B938-75C6E32A6B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165A496-DE08-4530-950C-4D1DEAF2959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1A02601-DAFE-4404-8B7D-E815A1EDA0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74AA601-8675-4B39-8D8E-83F1A4C7BD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5EB0CB5-85F9-4269-A28C-B000E204B3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6691512-4BE8-49C4-91BA-A460AE06EE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25E8AD7-5101-49B2-9A49-406B753DBF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BD044211-F585-4E38-BB53-F14E2F9C240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2B4C8CA-5150-4E07-985C-BDCF1B587E9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3BA0DCD-6CAF-4DE7-94CB-E65A6D1F1EC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7E5CF2D1-3DFF-47AF-AE95-31CC1F75A0C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D7A84E7-9215-4E70-8EDD-9A3D7E9BF3F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7EFCEFAE-5576-430C-97F7-634FE8BD94D8}"/>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2E627A3-2D06-45DE-A74D-61C6EB8E8FA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4D99163-D4BE-4BD2-89F8-44797C633325}"/>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9121B2F4-392A-47EC-8975-A0037006622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7B6A0D49-D600-4FBE-9CE4-EC399324F53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2202414-4387-4143-89D2-33CA9991E9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20D49C08-0B58-4209-8C32-800552CA29B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2701114-3264-470B-BC07-ED1BB9160A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E819141E-6CB3-4CEF-A06D-90A7206F3872}"/>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B631C709-9B63-48E2-A096-62794F8D5B6D}"/>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F27E4362-5EC0-4A01-96F3-09A02BE4C573}"/>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324DAAAB-FC9C-4BC6-A868-DEE02A8F4C3A}"/>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3AD6E7D2-D2C7-471B-ABFE-22F2FA9847BA}"/>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a:extLst>
            <a:ext uri="{FF2B5EF4-FFF2-40B4-BE49-F238E27FC236}">
              <a16:creationId xmlns:a16="http://schemas.microsoft.com/office/drawing/2014/main" id="{B406A76A-B96E-44A6-BC24-191A8CD087BA}"/>
            </a:ext>
          </a:extLst>
        </xdr:cNvPr>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B8C9D0B6-EBCF-4F08-99BF-F2931C192556}"/>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6A0B7EE2-2308-4B5C-BDB2-3E35BC392B09}"/>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5CE8028D-F04E-458B-B7B8-4166DAE63FD3}"/>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61F44B8B-D7E6-47D8-847F-F84BD583BD22}"/>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067F379D-6188-4CC1-8E62-6B3267DA7929}"/>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3ED1C91-2906-41D0-AA90-DB31586600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7F8C156-15EC-42BF-B60F-8E30380158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B9C363E-0F41-4E11-B713-1B79ACDC59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706078E-4674-49A7-A4F5-EBADF3E510D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8824B33-179E-40CF-9C74-AC563EAA4A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61976</xdr:rowOff>
    </xdr:from>
    <xdr:to>
      <xdr:col>55</xdr:col>
      <xdr:colOff>50800</xdr:colOff>
      <xdr:row>84</xdr:row>
      <xdr:rowOff>163576</xdr:rowOff>
    </xdr:to>
    <xdr:sp macro="" textlink="">
      <xdr:nvSpPr>
        <xdr:cNvPr id="361" name="楕円 360">
          <a:extLst>
            <a:ext uri="{FF2B5EF4-FFF2-40B4-BE49-F238E27FC236}">
              <a16:creationId xmlns:a16="http://schemas.microsoft.com/office/drawing/2014/main" id="{95CECCEB-24CB-4721-B20F-F00AD8F351BD}"/>
            </a:ext>
          </a:extLst>
        </xdr:cNvPr>
        <xdr:cNvSpPr/>
      </xdr:nvSpPr>
      <xdr:spPr>
        <a:xfrm>
          <a:off x="10426700" y="144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84853</xdr:rowOff>
    </xdr:from>
    <xdr:ext cx="469744" cy="259045"/>
    <xdr:sp macro="" textlink="">
      <xdr:nvSpPr>
        <xdr:cNvPr id="362" name="【公営住宅】&#10;一人当たり面積該当値テキスト">
          <a:extLst>
            <a:ext uri="{FF2B5EF4-FFF2-40B4-BE49-F238E27FC236}">
              <a16:creationId xmlns:a16="http://schemas.microsoft.com/office/drawing/2014/main" id="{FC35DCD1-1FAD-4DEF-BBB6-F61021B0A2AC}"/>
            </a:ext>
          </a:extLst>
        </xdr:cNvPr>
        <xdr:cNvSpPr txBox="1"/>
      </xdr:nvSpPr>
      <xdr:spPr>
        <a:xfrm>
          <a:off x="10515600"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64719</xdr:rowOff>
    </xdr:from>
    <xdr:to>
      <xdr:col>50</xdr:col>
      <xdr:colOff>165100</xdr:colOff>
      <xdr:row>84</xdr:row>
      <xdr:rowOff>166319</xdr:rowOff>
    </xdr:to>
    <xdr:sp macro="" textlink="">
      <xdr:nvSpPr>
        <xdr:cNvPr id="363" name="楕円 362">
          <a:extLst>
            <a:ext uri="{FF2B5EF4-FFF2-40B4-BE49-F238E27FC236}">
              <a16:creationId xmlns:a16="http://schemas.microsoft.com/office/drawing/2014/main" id="{E90A692B-9E8B-41C7-8E74-FF1959185324}"/>
            </a:ext>
          </a:extLst>
        </xdr:cNvPr>
        <xdr:cNvSpPr/>
      </xdr:nvSpPr>
      <xdr:spPr>
        <a:xfrm>
          <a:off x="9588500" y="1446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112776</xdr:rowOff>
    </xdr:from>
    <xdr:to>
      <xdr:col>55</xdr:col>
      <xdr:colOff>0</xdr:colOff>
      <xdr:row>84</xdr:row>
      <xdr:rowOff>115519</xdr:rowOff>
    </xdr:to>
    <xdr:cxnSp macro="">
      <xdr:nvCxnSpPr>
        <xdr:cNvPr id="364" name="直線コネクタ 363">
          <a:extLst>
            <a:ext uri="{FF2B5EF4-FFF2-40B4-BE49-F238E27FC236}">
              <a16:creationId xmlns:a16="http://schemas.microsoft.com/office/drawing/2014/main" id="{0E209BF1-4B3D-4B68-A1B5-2DE8286D5DA6}"/>
            </a:ext>
          </a:extLst>
        </xdr:cNvPr>
        <xdr:cNvCxnSpPr/>
      </xdr:nvCxnSpPr>
      <xdr:spPr>
        <a:xfrm flipV="1">
          <a:off x="9639300" y="1451457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68757</xdr:rowOff>
    </xdr:from>
    <xdr:to>
      <xdr:col>46</xdr:col>
      <xdr:colOff>38100</xdr:colOff>
      <xdr:row>84</xdr:row>
      <xdr:rowOff>170357</xdr:rowOff>
    </xdr:to>
    <xdr:sp macro="" textlink="">
      <xdr:nvSpPr>
        <xdr:cNvPr id="365" name="楕円 364">
          <a:extLst>
            <a:ext uri="{FF2B5EF4-FFF2-40B4-BE49-F238E27FC236}">
              <a16:creationId xmlns:a16="http://schemas.microsoft.com/office/drawing/2014/main" id="{FEBC9632-35A4-4CA0-AA98-38131568FB19}"/>
            </a:ext>
          </a:extLst>
        </xdr:cNvPr>
        <xdr:cNvSpPr/>
      </xdr:nvSpPr>
      <xdr:spPr>
        <a:xfrm>
          <a:off x="8699500" y="144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115519</xdr:rowOff>
    </xdr:from>
    <xdr:to>
      <xdr:col>50</xdr:col>
      <xdr:colOff>114300</xdr:colOff>
      <xdr:row>84</xdr:row>
      <xdr:rowOff>119557</xdr:rowOff>
    </xdr:to>
    <xdr:cxnSp macro="">
      <xdr:nvCxnSpPr>
        <xdr:cNvPr id="366" name="直線コネクタ 365">
          <a:extLst>
            <a:ext uri="{FF2B5EF4-FFF2-40B4-BE49-F238E27FC236}">
              <a16:creationId xmlns:a16="http://schemas.microsoft.com/office/drawing/2014/main" id="{FBE3E57C-1DBC-4E2F-BB0D-BE84FDA8469C}"/>
            </a:ext>
          </a:extLst>
        </xdr:cNvPr>
        <xdr:cNvCxnSpPr/>
      </xdr:nvCxnSpPr>
      <xdr:spPr>
        <a:xfrm flipV="1">
          <a:off x="8750300" y="14517319"/>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86131</xdr:rowOff>
    </xdr:from>
    <xdr:to>
      <xdr:col>41</xdr:col>
      <xdr:colOff>101600</xdr:colOff>
      <xdr:row>85</xdr:row>
      <xdr:rowOff>16281</xdr:rowOff>
    </xdr:to>
    <xdr:sp macro="" textlink="">
      <xdr:nvSpPr>
        <xdr:cNvPr id="367" name="楕円 366">
          <a:extLst>
            <a:ext uri="{FF2B5EF4-FFF2-40B4-BE49-F238E27FC236}">
              <a16:creationId xmlns:a16="http://schemas.microsoft.com/office/drawing/2014/main" id="{345105EC-CA06-4EAB-8A47-988AA55EC2EA}"/>
            </a:ext>
          </a:extLst>
        </xdr:cNvPr>
        <xdr:cNvSpPr/>
      </xdr:nvSpPr>
      <xdr:spPr>
        <a:xfrm>
          <a:off x="7810500" y="1448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119557</xdr:rowOff>
    </xdr:from>
    <xdr:to>
      <xdr:col>45</xdr:col>
      <xdr:colOff>177800</xdr:colOff>
      <xdr:row>84</xdr:row>
      <xdr:rowOff>136931</xdr:rowOff>
    </xdr:to>
    <xdr:cxnSp macro="">
      <xdr:nvCxnSpPr>
        <xdr:cNvPr id="368" name="直線コネクタ 367">
          <a:extLst>
            <a:ext uri="{FF2B5EF4-FFF2-40B4-BE49-F238E27FC236}">
              <a16:creationId xmlns:a16="http://schemas.microsoft.com/office/drawing/2014/main" id="{1C95300B-D591-453B-8499-159861F7AB61}"/>
            </a:ext>
          </a:extLst>
        </xdr:cNvPr>
        <xdr:cNvCxnSpPr/>
      </xdr:nvCxnSpPr>
      <xdr:spPr>
        <a:xfrm flipV="1">
          <a:off x="7861300" y="1452135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81254</xdr:rowOff>
    </xdr:from>
    <xdr:to>
      <xdr:col>36</xdr:col>
      <xdr:colOff>165100</xdr:colOff>
      <xdr:row>85</xdr:row>
      <xdr:rowOff>11404</xdr:rowOff>
    </xdr:to>
    <xdr:sp macro="" textlink="">
      <xdr:nvSpPr>
        <xdr:cNvPr id="369" name="楕円 368">
          <a:extLst>
            <a:ext uri="{FF2B5EF4-FFF2-40B4-BE49-F238E27FC236}">
              <a16:creationId xmlns:a16="http://schemas.microsoft.com/office/drawing/2014/main" id="{C721F30A-3159-49C5-BEAF-F21E5DC45707}"/>
            </a:ext>
          </a:extLst>
        </xdr:cNvPr>
        <xdr:cNvSpPr/>
      </xdr:nvSpPr>
      <xdr:spPr>
        <a:xfrm>
          <a:off x="6921500" y="1448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132054</xdr:rowOff>
    </xdr:from>
    <xdr:to>
      <xdr:col>41</xdr:col>
      <xdr:colOff>50800</xdr:colOff>
      <xdr:row>84</xdr:row>
      <xdr:rowOff>136931</xdr:rowOff>
    </xdr:to>
    <xdr:cxnSp macro="">
      <xdr:nvCxnSpPr>
        <xdr:cNvPr id="370" name="直線コネクタ 369">
          <a:extLst>
            <a:ext uri="{FF2B5EF4-FFF2-40B4-BE49-F238E27FC236}">
              <a16:creationId xmlns:a16="http://schemas.microsoft.com/office/drawing/2014/main" id="{A368C66F-50A3-4490-B86C-2BEA353E0EE1}"/>
            </a:ext>
          </a:extLst>
        </xdr:cNvPr>
        <xdr:cNvCxnSpPr/>
      </xdr:nvCxnSpPr>
      <xdr:spPr>
        <a:xfrm>
          <a:off x="6972300" y="1453385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a:extLst>
            <a:ext uri="{FF2B5EF4-FFF2-40B4-BE49-F238E27FC236}">
              <a16:creationId xmlns:a16="http://schemas.microsoft.com/office/drawing/2014/main" id="{56F5C6AF-F3BF-470A-9C61-CA4FB93933D5}"/>
            </a:ext>
          </a:extLst>
        </xdr:cNvPr>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a:extLst>
            <a:ext uri="{FF2B5EF4-FFF2-40B4-BE49-F238E27FC236}">
              <a16:creationId xmlns:a16="http://schemas.microsoft.com/office/drawing/2014/main" id="{ADFCDB8C-E8BE-41FA-BCCB-5FFF0C31A01D}"/>
            </a:ext>
          </a:extLst>
        </xdr:cNvPr>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C070CE8F-A882-41F3-B058-DA3C9FEDD4F0}"/>
            </a:ext>
          </a:extLst>
        </xdr:cNvPr>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a:extLst>
            <a:ext uri="{FF2B5EF4-FFF2-40B4-BE49-F238E27FC236}">
              <a16:creationId xmlns:a16="http://schemas.microsoft.com/office/drawing/2014/main" id="{78EF60BB-F927-4CA5-841A-3F55854EE952}"/>
            </a:ext>
          </a:extLst>
        </xdr:cNvPr>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11396</xdr:rowOff>
    </xdr:from>
    <xdr:ext cx="469744" cy="259045"/>
    <xdr:sp macro="" textlink="">
      <xdr:nvSpPr>
        <xdr:cNvPr id="375" name="n_1mainValue【公営住宅】&#10;一人当たり面積">
          <a:extLst>
            <a:ext uri="{FF2B5EF4-FFF2-40B4-BE49-F238E27FC236}">
              <a16:creationId xmlns:a16="http://schemas.microsoft.com/office/drawing/2014/main" id="{514826C0-F0ED-4F9E-B1CC-FCCA6A1A8295}"/>
            </a:ext>
          </a:extLst>
        </xdr:cNvPr>
        <xdr:cNvSpPr txBox="1"/>
      </xdr:nvSpPr>
      <xdr:spPr>
        <a:xfrm>
          <a:off x="9391727" y="1424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15434</xdr:rowOff>
    </xdr:from>
    <xdr:ext cx="469744" cy="259045"/>
    <xdr:sp macro="" textlink="">
      <xdr:nvSpPr>
        <xdr:cNvPr id="376" name="n_2mainValue【公営住宅】&#10;一人当たり面積">
          <a:extLst>
            <a:ext uri="{FF2B5EF4-FFF2-40B4-BE49-F238E27FC236}">
              <a16:creationId xmlns:a16="http://schemas.microsoft.com/office/drawing/2014/main" id="{AD6D4EF8-1427-4368-812A-164022C0A650}"/>
            </a:ext>
          </a:extLst>
        </xdr:cNvPr>
        <xdr:cNvSpPr txBox="1"/>
      </xdr:nvSpPr>
      <xdr:spPr>
        <a:xfrm>
          <a:off x="8515427" y="1424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32808</xdr:rowOff>
    </xdr:from>
    <xdr:ext cx="469744" cy="259045"/>
    <xdr:sp macro="" textlink="">
      <xdr:nvSpPr>
        <xdr:cNvPr id="377" name="n_3mainValue【公営住宅】&#10;一人当たり面積">
          <a:extLst>
            <a:ext uri="{FF2B5EF4-FFF2-40B4-BE49-F238E27FC236}">
              <a16:creationId xmlns:a16="http://schemas.microsoft.com/office/drawing/2014/main" id="{4948573B-81FC-4F61-8987-29AEFD8B2487}"/>
            </a:ext>
          </a:extLst>
        </xdr:cNvPr>
        <xdr:cNvSpPr txBox="1"/>
      </xdr:nvSpPr>
      <xdr:spPr>
        <a:xfrm>
          <a:off x="7626427" y="1426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27931</xdr:rowOff>
    </xdr:from>
    <xdr:ext cx="469744" cy="259045"/>
    <xdr:sp macro="" textlink="">
      <xdr:nvSpPr>
        <xdr:cNvPr id="378" name="n_4mainValue【公営住宅】&#10;一人当たり面積">
          <a:extLst>
            <a:ext uri="{FF2B5EF4-FFF2-40B4-BE49-F238E27FC236}">
              <a16:creationId xmlns:a16="http://schemas.microsoft.com/office/drawing/2014/main" id="{F804E5BC-74E0-4B9C-8D42-C3A8613B6397}"/>
            </a:ext>
          </a:extLst>
        </xdr:cNvPr>
        <xdr:cNvSpPr txBox="1"/>
      </xdr:nvSpPr>
      <xdr:spPr>
        <a:xfrm>
          <a:off x="6737427" y="1425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6BF7B11-44CA-4A27-B75F-BAF61E4B54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0E72F77-B952-41E6-B93F-A8716EAF86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3CBDADF-30AB-494F-96F0-BCB5BFA1AAC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641237D-76D9-41FD-A1D1-AE16A460B9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82E3E14-31E0-49F2-9741-435EE44052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C061867-314E-4AF0-A1F3-8384C5A348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E532BAB-EFCD-46A6-85CB-05CC3E6532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095D3F9-D57E-4FC7-961E-A8D4B4E8979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727EDEAF-341D-4DEA-BC83-5D69964750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1837EEA-97B1-4F2B-A4B8-FD907C1915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F125CC2-A385-46B0-8E56-20D2CD3AC3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72FF297B-A7A7-427B-90E1-C17CD2B298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28CD700-0920-4D81-B5CB-E4FDCDAF47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B8212F9-FF69-413E-BA22-8547161647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95AA5E24-5036-4848-8C40-4E46A1132F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A6F5D1D-8852-471C-9CF9-21D448F39FC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C9E6758-C7A2-444E-A6D2-7D013E2F52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ABC7305-130E-43F3-8A31-D9621F7A6A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4D5DE50-93BC-44D0-A679-50F26D1794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ABBF31F-B442-44F8-8006-6728FDA6487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5D7A50E-5A1D-4D89-8947-5199532B50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15955D9-8769-42DC-831E-0F8AAE6B80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03D25C0-EABD-4053-BA78-26A8D97A3B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C3E26E7-BDBB-4F85-ACBB-773DC2B4AF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C53E2D1-0357-4FEF-9022-E8DA2A1D74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A209634-D4CE-4DAA-8078-D0B2409199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A20A39C-2B50-4726-8025-67D5070230B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B92D3748-F9ED-4624-9CAB-6DCFDC3159E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D69D7984-7683-448F-8CFD-F8205B31A04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08DBA01-7959-4B42-891D-55ABF7E5FF7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C325EBE5-34C5-41C2-9660-550966F5A5F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C5E8FDA-954C-4D5A-8CA1-F4107568A67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FDBAEC5F-C283-4A1C-8E79-9E6219528F6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3005EA3C-E5EE-419E-A011-88D8E8180D6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FD879AD3-15AE-4438-A74E-2802526E585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8101EE3A-4445-499B-B99A-71624A0E241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8EEDCC8-087F-4B55-82D5-080782A0E2F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8E0845B-DB44-4B57-8E31-23DD496BEA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70248C8-201A-4395-8A0D-40686D6C17A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7233DED7-8A8A-4A3D-AFA4-02728D3D728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645CA452-D0B3-4F3A-869C-902ADE60890A}"/>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A5B8F7F9-468F-42E5-B61C-0547CAB91E7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631589A1-6C47-4255-B5E1-A4A41003C91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DE2BF9B6-D904-4E5C-B2DB-3E9B58D5E263}"/>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03195BF7-167A-49FB-9065-CDD453A8A0F3}"/>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64787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3185C83-5F34-4E4B-90D0-FC166AF490EC}"/>
            </a:ext>
          </a:extLst>
        </xdr:cNvPr>
        <xdr:cNvSpPr txBox="1"/>
      </xdr:nvSpPr>
      <xdr:spPr>
        <a:xfrm>
          <a:off x="16357600"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6D6810DC-2EB7-4936-A204-7F6E4BB64CF2}"/>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FA3BF3E1-B7B0-432D-95AA-E9A1C4BD5A80}"/>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6B830CF5-E07E-4B1F-A7A3-4E252FEF297D}"/>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36E7DF21-100E-4C08-AF67-A9DBF11962FA}"/>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DF557FB3-E085-499B-A683-29FC721A9CA9}"/>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B2FF2D1-B324-4D94-8F61-47062078642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3AA44E4-8EAD-4320-AB68-1459882F29D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7C2D9FC-9B49-478F-8F3A-09211DC84A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FF6459F-2952-4D91-A50A-59DC5C6651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93909F8-6611-4BE4-9180-5058874010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109220</xdr:rowOff>
    </xdr:from>
    <xdr:to>
      <xdr:col>85</xdr:col>
      <xdr:colOff>177800</xdr:colOff>
      <xdr:row>34</xdr:row>
      <xdr:rowOff>39370</xdr:rowOff>
    </xdr:to>
    <xdr:sp macro="" textlink="">
      <xdr:nvSpPr>
        <xdr:cNvPr id="435" name="楕円 434">
          <a:extLst>
            <a:ext uri="{FF2B5EF4-FFF2-40B4-BE49-F238E27FC236}">
              <a16:creationId xmlns:a16="http://schemas.microsoft.com/office/drawing/2014/main" id="{EDCF3858-FE9C-41C4-BBAB-CA0A099D4F76}"/>
            </a:ext>
          </a:extLst>
        </xdr:cNvPr>
        <xdr:cNvSpPr/>
      </xdr:nvSpPr>
      <xdr:spPr>
        <a:xfrm>
          <a:off x="16268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132097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430C6A3F-C0D8-4747-834A-C8B1C6A6692A}"/>
            </a:ext>
          </a:extLst>
        </xdr:cNvPr>
        <xdr:cNvSpPr txBox="1"/>
      </xdr:nvSpPr>
      <xdr:spPr>
        <a:xfrm>
          <a:off x="16357600"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71120</xdr:rowOff>
    </xdr:from>
    <xdr:to>
      <xdr:col>81</xdr:col>
      <xdr:colOff>101600</xdr:colOff>
      <xdr:row>34</xdr:row>
      <xdr:rowOff>1270</xdr:rowOff>
    </xdr:to>
    <xdr:sp macro="" textlink="">
      <xdr:nvSpPr>
        <xdr:cNvPr id="437" name="楕円 436">
          <a:extLst>
            <a:ext uri="{FF2B5EF4-FFF2-40B4-BE49-F238E27FC236}">
              <a16:creationId xmlns:a16="http://schemas.microsoft.com/office/drawing/2014/main" id="{A70DBB16-4A64-4464-8103-B2A9738269B5}"/>
            </a:ext>
          </a:extLst>
        </xdr:cNvPr>
        <xdr:cNvSpPr/>
      </xdr:nvSpPr>
      <xdr:spPr>
        <a:xfrm>
          <a:off x="15430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121920</xdr:rowOff>
    </xdr:from>
    <xdr:to>
      <xdr:col>85</xdr:col>
      <xdr:colOff>127000</xdr:colOff>
      <xdr:row>33</xdr:row>
      <xdr:rowOff>160020</xdr:rowOff>
    </xdr:to>
    <xdr:cxnSp macro="">
      <xdr:nvCxnSpPr>
        <xdr:cNvPr id="438" name="直線コネクタ 437">
          <a:extLst>
            <a:ext uri="{FF2B5EF4-FFF2-40B4-BE49-F238E27FC236}">
              <a16:creationId xmlns:a16="http://schemas.microsoft.com/office/drawing/2014/main" id="{5A637D59-1D0F-44C9-A88D-4B0F434F209A}"/>
            </a:ext>
          </a:extLst>
        </xdr:cNvPr>
        <xdr:cNvCxnSpPr/>
      </xdr:nvCxnSpPr>
      <xdr:spPr>
        <a:xfrm>
          <a:off x="15481300" y="5779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36830</xdr:rowOff>
    </xdr:from>
    <xdr:to>
      <xdr:col>76</xdr:col>
      <xdr:colOff>165100</xdr:colOff>
      <xdr:row>33</xdr:row>
      <xdr:rowOff>138430</xdr:rowOff>
    </xdr:to>
    <xdr:sp macro="" textlink="">
      <xdr:nvSpPr>
        <xdr:cNvPr id="439" name="楕円 438">
          <a:extLst>
            <a:ext uri="{FF2B5EF4-FFF2-40B4-BE49-F238E27FC236}">
              <a16:creationId xmlns:a16="http://schemas.microsoft.com/office/drawing/2014/main" id="{49CD3A19-C62A-429D-9F7D-6BBCFF37E1B7}"/>
            </a:ext>
          </a:extLst>
        </xdr:cNvPr>
        <xdr:cNvSpPr/>
      </xdr:nvSpPr>
      <xdr:spPr>
        <a:xfrm>
          <a:off x="14541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87630</xdr:rowOff>
    </xdr:from>
    <xdr:to>
      <xdr:col>81</xdr:col>
      <xdr:colOff>50800</xdr:colOff>
      <xdr:row>33</xdr:row>
      <xdr:rowOff>121920</xdr:rowOff>
    </xdr:to>
    <xdr:cxnSp macro="">
      <xdr:nvCxnSpPr>
        <xdr:cNvPr id="440" name="直線コネクタ 439">
          <a:extLst>
            <a:ext uri="{FF2B5EF4-FFF2-40B4-BE49-F238E27FC236}">
              <a16:creationId xmlns:a16="http://schemas.microsoft.com/office/drawing/2014/main" id="{BD905FA7-0A1E-42A2-ACE0-16CFF2DDF698}"/>
            </a:ext>
          </a:extLst>
        </xdr:cNvPr>
        <xdr:cNvCxnSpPr/>
      </xdr:nvCxnSpPr>
      <xdr:spPr>
        <a:xfrm>
          <a:off x="14592300" y="5745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17780</xdr:rowOff>
    </xdr:from>
    <xdr:to>
      <xdr:col>72</xdr:col>
      <xdr:colOff>38100</xdr:colOff>
      <xdr:row>33</xdr:row>
      <xdr:rowOff>119380</xdr:rowOff>
    </xdr:to>
    <xdr:sp macro="" textlink="">
      <xdr:nvSpPr>
        <xdr:cNvPr id="441" name="楕円 440">
          <a:extLst>
            <a:ext uri="{FF2B5EF4-FFF2-40B4-BE49-F238E27FC236}">
              <a16:creationId xmlns:a16="http://schemas.microsoft.com/office/drawing/2014/main" id="{14B92B07-53FF-4F06-AF0C-10A364821202}"/>
            </a:ext>
          </a:extLst>
        </xdr:cNvPr>
        <xdr:cNvSpPr/>
      </xdr:nvSpPr>
      <xdr:spPr>
        <a:xfrm>
          <a:off x="1365250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68580</xdr:rowOff>
    </xdr:from>
    <xdr:to>
      <xdr:col>76</xdr:col>
      <xdr:colOff>114300</xdr:colOff>
      <xdr:row>33</xdr:row>
      <xdr:rowOff>87630</xdr:rowOff>
    </xdr:to>
    <xdr:cxnSp macro="">
      <xdr:nvCxnSpPr>
        <xdr:cNvPr id="442" name="直線コネクタ 441">
          <a:extLst>
            <a:ext uri="{FF2B5EF4-FFF2-40B4-BE49-F238E27FC236}">
              <a16:creationId xmlns:a16="http://schemas.microsoft.com/office/drawing/2014/main" id="{9AC0E451-14AF-4B05-8B54-32D59AE44F2B}"/>
            </a:ext>
          </a:extLst>
        </xdr:cNvPr>
        <xdr:cNvCxnSpPr/>
      </xdr:nvCxnSpPr>
      <xdr:spPr>
        <a:xfrm>
          <a:off x="13703300" y="5726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149225</xdr:rowOff>
    </xdr:from>
    <xdr:to>
      <xdr:col>67</xdr:col>
      <xdr:colOff>101600</xdr:colOff>
      <xdr:row>33</xdr:row>
      <xdr:rowOff>79375</xdr:rowOff>
    </xdr:to>
    <xdr:sp macro="" textlink="">
      <xdr:nvSpPr>
        <xdr:cNvPr id="443" name="楕円 442">
          <a:extLst>
            <a:ext uri="{FF2B5EF4-FFF2-40B4-BE49-F238E27FC236}">
              <a16:creationId xmlns:a16="http://schemas.microsoft.com/office/drawing/2014/main" id="{95900DFB-C702-454F-8624-1F26FBDB5311}"/>
            </a:ext>
          </a:extLst>
        </xdr:cNvPr>
        <xdr:cNvSpPr/>
      </xdr:nvSpPr>
      <xdr:spPr>
        <a:xfrm>
          <a:off x="127635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28575</xdr:rowOff>
    </xdr:from>
    <xdr:to>
      <xdr:col>71</xdr:col>
      <xdr:colOff>177800</xdr:colOff>
      <xdr:row>33</xdr:row>
      <xdr:rowOff>68580</xdr:rowOff>
    </xdr:to>
    <xdr:cxnSp macro="">
      <xdr:nvCxnSpPr>
        <xdr:cNvPr id="444" name="直線コネクタ 443">
          <a:extLst>
            <a:ext uri="{FF2B5EF4-FFF2-40B4-BE49-F238E27FC236}">
              <a16:creationId xmlns:a16="http://schemas.microsoft.com/office/drawing/2014/main" id="{33F2E611-B9D0-489C-90B1-049A51F6738C}"/>
            </a:ext>
          </a:extLst>
        </xdr:cNvPr>
        <xdr:cNvCxnSpPr/>
      </xdr:nvCxnSpPr>
      <xdr:spPr>
        <a:xfrm>
          <a:off x="12814300" y="56864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148607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8A75219-828E-45C4-9008-D85313AE18A7}"/>
            </a:ext>
          </a:extLst>
        </xdr:cNvPr>
        <xdr:cNvSpPr txBox="1"/>
      </xdr:nvSpPr>
      <xdr:spPr>
        <a:xfrm>
          <a:off x="15266044"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135272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B383AE04-E61A-4630-AF51-094EF52F2052}"/>
            </a:ext>
          </a:extLst>
        </xdr:cNvPr>
        <xdr:cNvSpPr txBox="1"/>
      </xdr:nvSpPr>
      <xdr:spPr>
        <a:xfrm>
          <a:off x="14389744" y="63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110507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22EA63C-8BA8-48A4-90E6-FCED4EDBAE6E}"/>
            </a:ext>
          </a:extLst>
        </xdr:cNvPr>
        <xdr:cNvSpPr txBox="1"/>
      </xdr:nvSpPr>
      <xdr:spPr>
        <a:xfrm>
          <a:off x="13500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97172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4457203-2FF0-45C6-B86A-BD383A758105}"/>
            </a:ext>
          </a:extLst>
        </xdr:cNvPr>
        <xdr:cNvSpPr txBox="1"/>
      </xdr:nvSpPr>
      <xdr:spPr>
        <a:xfrm>
          <a:off x="1261174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17797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DA20CB5-1829-4B39-BAC8-50E639140723}"/>
            </a:ext>
          </a:extLst>
        </xdr:cNvPr>
        <xdr:cNvSpPr txBox="1"/>
      </xdr:nvSpPr>
      <xdr:spPr>
        <a:xfrm>
          <a:off x="152660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154957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BFC8D673-68CA-49A1-A39C-ACDDEA503FEE}"/>
            </a:ext>
          </a:extLst>
        </xdr:cNvPr>
        <xdr:cNvSpPr txBox="1"/>
      </xdr:nvSpPr>
      <xdr:spPr>
        <a:xfrm>
          <a:off x="14389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135907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1074189-F877-446E-900D-E877DD8D6281}"/>
            </a:ext>
          </a:extLst>
        </xdr:cNvPr>
        <xdr:cNvSpPr txBox="1"/>
      </xdr:nvSpPr>
      <xdr:spPr>
        <a:xfrm>
          <a:off x="13500744"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95902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79A84044-3408-43EF-92C7-B3B575D9B478}"/>
            </a:ext>
          </a:extLst>
        </xdr:cNvPr>
        <xdr:cNvSpPr txBox="1"/>
      </xdr:nvSpPr>
      <xdr:spPr>
        <a:xfrm>
          <a:off x="12611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36F58F1B-75E0-47BA-BA55-5A3F0466C6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67E82EA-D8A2-447D-A5C0-D9C07AC031C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2994081-1C3C-47F6-9D02-52A71577C6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1C057BD-0EC5-471F-998F-C505ED822C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AAC2D1E-3F92-4DCF-903F-98B2EDD134D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3CB3907-E014-488F-A224-6CFE85E56C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E7BEB82-0586-42C4-8BEF-E0776147B54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2ADCA4B-F471-4B41-B185-DED6247B399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0D84881-E767-40DD-A588-718A65ADCFD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7D715A81-1711-4BEC-B191-5E6698D5240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367D9A4E-9327-48DF-8742-E1139C0C296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C13017BD-C5F8-424F-90EA-A2DBF5D491D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A8806C02-DBE5-4D88-B132-3C593BF5E46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9A5B921-82DE-4FB8-BEBE-F2839903F36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10B83BC0-FD5A-43E7-8B41-5C6428720F8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AECCDCB9-E7E5-434B-8825-9B6BBF6F6A8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E525A993-0A2A-4B1A-9C23-33028FBBC46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62D55C13-621F-4BB8-B8FB-2DF242879FA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B825B27-631C-4824-BA6D-60555F56CD3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3F2B78B1-B34E-4AA9-9FAA-551B1536276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D5B09A9-1593-4F80-8534-EFBA3296406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8757C0A-355B-4D79-85E3-C8BE7B37085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B3FD215-04C8-483E-BA80-AA7A670333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95C4A9F5-52C1-4D39-B60C-1BD7A382A705}"/>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F034A77-F955-4C1F-818F-B4E5CA6FB89C}"/>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28966289-8075-4E1B-AC12-244B04BDAA66}"/>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927DFD36-8A08-484E-B367-EAA72B1E8DB2}"/>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B6177CC0-9352-4CA8-AA07-61EBD19AE5C5}"/>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544FA224-976D-4528-9D47-C82E0CDF4835}"/>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E49B2E91-5395-4C7B-BF7F-42E9C36119C2}"/>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A14B3A0A-1124-45F9-B05B-9FD83F227FE7}"/>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0299850D-6AFB-4A19-BB0B-E5AD1377949F}"/>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9EE1C768-161F-42E3-9B70-27B39FD5B48A}"/>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FB549F6E-6615-43DD-8C38-B1748D3C7FE9}"/>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104FE10-12F4-4D8D-99E3-DBDC1AAB8A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823BFDE-917A-4991-BBEF-FECE4CFAA5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C1D2C9B-F54C-48D3-850F-0000FCCAA9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C0DCB0D-DB27-46C8-A786-89F1A08FDF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3EF1296-BE9E-4706-B0D7-84B25159522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87884</xdr:rowOff>
    </xdr:from>
    <xdr:to>
      <xdr:col>116</xdr:col>
      <xdr:colOff>114300</xdr:colOff>
      <xdr:row>41</xdr:row>
      <xdr:rowOff>18034</xdr:rowOff>
    </xdr:to>
    <xdr:sp macro="" textlink="">
      <xdr:nvSpPr>
        <xdr:cNvPr id="492" name="楕円 491">
          <a:extLst>
            <a:ext uri="{FF2B5EF4-FFF2-40B4-BE49-F238E27FC236}">
              <a16:creationId xmlns:a16="http://schemas.microsoft.com/office/drawing/2014/main" id="{CFE80A2B-289B-416F-916B-2D04F36C70AC}"/>
            </a:ext>
          </a:extLst>
        </xdr:cNvPr>
        <xdr:cNvSpPr/>
      </xdr:nvSpPr>
      <xdr:spPr>
        <a:xfrm>
          <a:off x="22110700" y="69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66311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A551BA78-9D05-4708-BCD8-EA4CBDCBBE1D}"/>
            </a:ext>
          </a:extLst>
        </xdr:cNvPr>
        <xdr:cNvSpPr txBox="1"/>
      </xdr:nvSpPr>
      <xdr:spPr>
        <a:xfrm>
          <a:off x="22199600" y="692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90170</xdr:rowOff>
    </xdr:from>
    <xdr:to>
      <xdr:col>112</xdr:col>
      <xdr:colOff>38100</xdr:colOff>
      <xdr:row>41</xdr:row>
      <xdr:rowOff>20320</xdr:rowOff>
    </xdr:to>
    <xdr:sp macro="" textlink="">
      <xdr:nvSpPr>
        <xdr:cNvPr id="494" name="楕円 493">
          <a:extLst>
            <a:ext uri="{FF2B5EF4-FFF2-40B4-BE49-F238E27FC236}">
              <a16:creationId xmlns:a16="http://schemas.microsoft.com/office/drawing/2014/main" id="{A1D35C37-3D9F-404B-B48A-E0FA9C49E94C}"/>
            </a:ext>
          </a:extLst>
        </xdr:cNvPr>
        <xdr:cNvSpPr/>
      </xdr:nvSpPr>
      <xdr:spPr>
        <a:xfrm>
          <a:off x="21272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138684</xdr:rowOff>
    </xdr:from>
    <xdr:to>
      <xdr:col>116</xdr:col>
      <xdr:colOff>63500</xdr:colOff>
      <xdr:row>40</xdr:row>
      <xdr:rowOff>140970</xdr:rowOff>
    </xdr:to>
    <xdr:cxnSp macro="">
      <xdr:nvCxnSpPr>
        <xdr:cNvPr id="495" name="直線コネクタ 494">
          <a:extLst>
            <a:ext uri="{FF2B5EF4-FFF2-40B4-BE49-F238E27FC236}">
              <a16:creationId xmlns:a16="http://schemas.microsoft.com/office/drawing/2014/main" id="{59041C40-7515-49C3-9477-FFC95ACEBB47}"/>
            </a:ext>
          </a:extLst>
        </xdr:cNvPr>
        <xdr:cNvCxnSpPr/>
      </xdr:nvCxnSpPr>
      <xdr:spPr>
        <a:xfrm flipV="1">
          <a:off x="21323300" y="69966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93218</xdr:rowOff>
    </xdr:from>
    <xdr:to>
      <xdr:col>107</xdr:col>
      <xdr:colOff>101600</xdr:colOff>
      <xdr:row>41</xdr:row>
      <xdr:rowOff>23368</xdr:rowOff>
    </xdr:to>
    <xdr:sp macro="" textlink="">
      <xdr:nvSpPr>
        <xdr:cNvPr id="496" name="楕円 495">
          <a:extLst>
            <a:ext uri="{FF2B5EF4-FFF2-40B4-BE49-F238E27FC236}">
              <a16:creationId xmlns:a16="http://schemas.microsoft.com/office/drawing/2014/main" id="{A7337699-2886-40D0-BA72-51073AE829BF}"/>
            </a:ext>
          </a:extLst>
        </xdr:cNvPr>
        <xdr:cNvSpPr/>
      </xdr:nvSpPr>
      <xdr:spPr>
        <a:xfrm>
          <a:off x="20383500" y="695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140970</xdr:rowOff>
    </xdr:from>
    <xdr:to>
      <xdr:col>111</xdr:col>
      <xdr:colOff>177800</xdr:colOff>
      <xdr:row>40</xdr:row>
      <xdr:rowOff>144018</xdr:rowOff>
    </xdr:to>
    <xdr:cxnSp macro="">
      <xdr:nvCxnSpPr>
        <xdr:cNvPr id="497" name="直線コネクタ 496">
          <a:extLst>
            <a:ext uri="{FF2B5EF4-FFF2-40B4-BE49-F238E27FC236}">
              <a16:creationId xmlns:a16="http://schemas.microsoft.com/office/drawing/2014/main" id="{3DF8929D-ED1D-4BE6-A4FE-0D7C69B43224}"/>
            </a:ext>
          </a:extLst>
        </xdr:cNvPr>
        <xdr:cNvCxnSpPr/>
      </xdr:nvCxnSpPr>
      <xdr:spPr>
        <a:xfrm flipV="1">
          <a:off x="20434300" y="699897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99314</xdr:rowOff>
    </xdr:from>
    <xdr:to>
      <xdr:col>102</xdr:col>
      <xdr:colOff>165100</xdr:colOff>
      <xdr:row>41</xdr:row>
      <xdr:rowOff>29464</xdr:rowOff>
    </xdr:to>
    <xdr:sp macro="" textlink="">
      <xdr:nvSpPr>
        <xdr:cNvPr id="498" name="楕円 497">
          <a:extLst>
            <a:ext uri="{FF2B5EF4-FFF2-40B4-BE49-F238E27FC236}">
              <a16:creationId xmlns:a16="http://schemas.microsoft.com/office/drawing/2014/main" id="{E5A457FA-F5C7-4B29-906B-692E0C6F85C4}"/>
            </a:ext>
          </a:extLst>
        </xdr:cNvPr>
        <xdr:cNvSpPr/>
      </xdr:nvSpPr>
      <xdr:spPr>
        <a:xfrm>
          <a:off x="19494500" y="69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144018</xdr:rowOff>
    </xdr:from>
    <xdr:to>
      <xdr:col>107</xdr:col>
      <xdr:colOff>50800</xdr:colOff>
      <xdr:row>40</xdr:row>
      <xdr:rowOff>150114</xdr:rowOff>
    </xdr:to>
    <xdr:cxnSp macro="">
      <xdr:nvCxnSpPr>
        <xdr:cNvPr id="499" name="直線コネクタ 498">
          <a:extLst>
            <a:ext uri="{FF2B5EF4-FFF2-40B4-BE49-F238E27FC236}">
              <a16:creationId xmlns:a16="http://schemas.microsoft.com/office/drawing/2014/main" id="{B5D4B692-96DA-4FDF-B79E-67FA56DB8B20}"/>
            </a:ext>
          </a:extLst>
        </xdr:cNvPr>
        <xdr:cNvCxnSpPr/>
      </xdr:nvCxnSpPr>
      <xdr:spPr>
        <a:xfrm flipV="1">
          <a:off x="19545300" y="700201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103124</xdr:rowOff>
    </xdr:from>
    <xdr:to>
      <xdr:col>98</xdr:col>
      <xdr:colOff>38100</xdr:colOff>
      <xdr:row>41</xdr:row>
      <xdr:rowOff>33274</xdr:rowOff>
    </xdr:to>
    <xdr:sp macro="" textlink="">
      <xdr:nvSpPr>
        <xdr:cNvPr id="500" name="楕円 499">
          <a:extLst>
            <a:ext uri="{FF2B5EF4-FFF2-40B4-BE49-F238E27FC236}">
              <a16:creationId xmlns:a16="http://schemas.microsoft.com/office/drawing/2014/main" id="{318F562F-5E99-4D4D-B4CA-8EBA67B8999B}"/>
            </a:ext>
          </a:extLst>
        </xdr:cNvPr>
        <xdr:cNvSpPr/>
      </xdr:nvSpPr>
      <xdr:spPr>
        <a:xfrm>
          <a:off x="18605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150114</xdr:rowOff>
    </xdr:from>
    <xdr:to>
      <xdr:col>102</xdr:col>
      <xdr:colOff>114300</xdr:colOff>
      <xdr:row>40</xdr:row>
      <xdr:rowOff>153924</xdr:rowOff>
    </xdr:to>
    <xdr:cxnSp macro="">
      <xdr:nvCxnSpPr>
        <xdr:cNvPr id="501" name="直線コネクタ 500">
          <a:extLst>
            <a:ext uri="{FF2B5EF4-FFF2-40B4-BE49-F238E27FC236}">
              <a16:creationId xmlns:a16="http://schemas.microsoft.com/office/drawing/2014/main" id="{CE039A3E-14A5-49D1-A6C3-418AFB87BC69}"/>
            </a:ext>
          </a:extLst>
        </xdr:cNvPr>
        <xdr:cNvCxnSpPr/>
      </xdr:nvCxnSpPr>
      <xdr:spPr>
        <a:xfrm flipV="1">
          <a:off x="18656300" y="700811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FA21E510-4985-48E2-8CAB-0B09F9E5F210}"/>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303F1248-0158-4157-BB50-0B2DEE203A15}"/>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E7229AEA-E076-4CCF-9371-E74E2E8D13E2}"/>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6966E4F9-BF55-4EBB-AB75-89C8C5632949}"/>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11447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8A9EFD98-8EF7-4CB9-8626-26AE477A6620}"/>
            </a:ext>
          </a:extLst>
        </xdr:cNvPr>
        <xdr:cNvSpPr txBox="1"/>
      </xdr:nvSpPr>
      <xdr:spPr>
        <a:xfrm>
          <a:off x="21075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14495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C6351D52-D044-4597-8EB2-360C8DDBA1E8}"/>
            </a:ext>
          </a:extLst>
        </xdr:cNvPr>
        <xdr:cNvSpPr txBox="1"/>
      </xdr:nvSpPr>
      <xdr:spPr>
        <a:xfrm>
          <a:off x="20199427" y="704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20591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1F1313EE-4DAE-4AB2-BDAE-B5962BBB40C1}"/>
            </a:ext>
          </a:extLst>
        </xdr:cNvPr>
        <xdr:cNvSpPr txBox="1"/>
      </xdr:nvSpPr>
      <xdr:spPr>
        <a:xfrm>
          <a:off x="19310427"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24401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F9EEA3F-82A2-423C-8992-F2E80D62FC89}"/>
            </a:ext>
          </a:extLst>
        </xdr:cNvPr>
        <xdr:cNvSpPr txBox="1"/>
      </xdr:nvSpPr>
      <xdr:spPr>
        <a:xfrm>
          <a:off x="18421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D787632-F27C-47A8-A57B-8BBBFA32C3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D716D92D-1873-4AE3-AEE8-61E1ADE5D9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1900E71F-902D-493F-8C38-C64B4488CDF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8DC2DDE-EDB1-4249-A623-94EE427261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40A73FE-B9CE-43ED-9A2B-7B9B869B58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4339B709-BC5C-4901-AA55-C73AC6282C1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5D6919D-5FE8-4BF6-ACD5-2D8B0FA6D6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8B8C859E-4599-4923-B201-A9D4504D88A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6265995C-EA9B-4A5E-A3DE-6C53900392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E802EE6F-8641-44CB-A76D-E0BEF3DF980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FAADE2A9-8141-495E-9AF1-2723544372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E7E2FD4D-1EA5-406D-AF05-9CEBB557A55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31D5AB1A-2B28-4478-B822-E9520C4A9EA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57A8CBE6-5829-4C5C-98AB-547AAFD13DD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F3DB82B9-11E0-461A-B7BD-9C1A980F394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31719632-7A49-4EB9-BB75-3DA2D4C5A62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1DC48FED-1D6C-44BB-9F07-2FF23C59756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934370F2-4D29-4F75-A923-B6CDD49BDB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B86872D-42AF-4C48-BA1A-14CB45A21D2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98138A7F-6C15-444B-9C83-020A3DD3E3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B7AC7A60-235A-4CE6-9BD4-A4BB9A96D3B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959910C-BA03-4261-8B58-217BA483334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3A0E41C8-833B-4836-A72F-72ED8C484F7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E567E97C-522D-493C-BB65-AF74CF4018A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DA2F3636-1266-4645-8B48-FB1F8DAB0DE3}"/>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6C156355-78DC-413B-B0F2-E419318DEF83}"/>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C101AE7A-284E-4D69-ACB4-6BF39B114DC2}"/>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453C9A4C-4CD2-4787-8A89-B8B6B5C8F80A}"/>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BAF65D0C-5C32-4F89-9DAE-2F027FE32E35}"/>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6A790D9-BC35-4086-8D16-303D6F7083F3}"/>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FA98FA60-3BA3-4133-B5EE-12356EF62621}"/>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60FDF726-F624-41C7-B569-2C6542870AA5}"/>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2547094A-54E4-484B-A110-05DA3C7B5E9D}"/>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50302F77-771B-4840-93A8-F759FDBEEBDB}"/>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3BBC42F3-D7E9-439A-9933-2A62B0710BA5}"/>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B2C89EB-92A2-4394-92AA-5763EADDA24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C7923D9-0D9F-4AEA-8FE9-0A0FC6C94B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C8F0171-E5A5-454C-8A28-F38132F1E6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0D37B46-B992-4134-AC0A-CE7E4D86B7C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B831B42-0D1C-4584-BBB4-36CB28270F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44450</xdr:rowOff>
    </xdr:from>
    <xdr:to>
      <xdr:col>85</xdr:col>
      <xdr:colOff>177800</xdr:colOff>
      <xdr:row>63</xdr:row>
      <xdr:rowOff>146050</xdr:rowOff>
    </xdr:to>
    <xdr:sp macro="" textlink="">
      <xdr:nvSpPr>
        <xdr:cNvPr id="550" name="楕円 549">
          <a:extLst>
            <a:ext uri="{FF2B5EF4-FFF2-40B4-BE49-F238E27FC236}">
              <a16:creationId xmlns:a16="http://schemas.microsoft.com/office/drawing/2014/main" id="{E970A15C-23EB-4C7F-BDCD-C91FA63F2FDC}"/>
            </a:ext>
          </a:extLst>
        </xdr:cNvPr>
        <xdr:cNvSpPr/>
      </xdr:nvSpPr>
      <xdr:spPr>
        <a:xfrm>
          <a:off x="16268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130827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0867152-A5FF-4DB6-9319-5FE0DEA14713}"/>
            </a:ext>
          </a:extLst>
        </xdr:cNvPr>
        <xdr:cNvSpPr txBox="1"/>
      </xdr:nvSpPr>
      <xdr:spPr>
        <a:xfrm>
          <a:off x="16357600" y="1076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34925</xdr:rowOff>
    </xdr:from>
    <xdr:to>
      <xdr:col>81</xdr:col>
      <xdr:colOff>101600</xdr:colOff>
      <xdr:row>63</xdr:row>
      <xdr:rowOff>136525</xdr:rowOff>
    </xdr:to>
    <xdr:sp macro="" textlink="">
      <xdr:nvSpPr>
        <xdr:cNvPr id="552" name="楕円 551">
          <a:extLst>
            <a:ext uri="{FF2B5EF4-FFF2-40B4-BE49-F238E27FC236}">
              <a16:creationId xmlns:a16="http://schemas.microsoft.com/office/drawing/2014/main" id="{5AE97698-58AB-4DA4-A327-27FBB3822A40}"/>
            </a:ext>
          </a:extLst>
        </xdr:cNvPr>
        <xdr:cNvSpPr/>
      </xdr:nvSpPr>
      <xdr:spPr>
        <a:xfrm>
          <a:off x="15430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85725</xdr:rowOff>
    </xdr:from>
    <xdr:to>
      <xdr:col>85</xdr:col>
      <xdr:colOff>127000</xdr:colOff>
      <xdr:row>63</xdr:row>
      <xdr:rowOff>95250</xdr:rowOff>
    </xdr:to>
    <xdr:cxnSp macro="">
      <xdr:nvCxnSpPr>
        <xdr:cNvPr id="553" name="直線コネクタ 552">
          <a:extLst>
            <a:ext uri="{FF2B5EF4-FFF2-40B4-BE49-F238E27FC236}">
              <a16:creationId xmlns:a16="http://schemas.microsoft.com/office/drawing/2014/main" id="{27A91539-D523-41AA-9E47-D41AB4AB3F0C}"/>
            </a:ext>
          </a:extLst>
        </xdr:cNvPr>
        <xdr:cNvCxnSpPr/>
      </xdr:nvCxnSpPr>
      <xdr:spPr>
        <a:xfrm>
          <a:off x="15481300" y="108870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10160</xdr:rowOff>
    </xdr:from>
    <xdr:to>
      <xdr:col>76</xdr:col>
      <xdr:colOff>165100</xdr:colOff>
      <xdr:row>63</xdr:row>
      <xdr:rowOff>111760</xdr:rowOff>
    </xdr:to>
    <xdr:sp macro="" textlink="">
      <xdr:nvSpPr>
        <xdr:cNvPr id="554" name="楕円 553">
          <a:extLst>
            <a:ext uri="{FF2B5EF4-FFF2-40B4-BE49-F238E27FC236}">
              <a16:creationId xmlns:a16="http://schemas.microsoft.com/office/drawing/2014/main" id="{88FA8827-0842-48D3-A275-0F8748DD17BA}"/>
            </a:ext>
          </a:extLst>
        </xdr:cNvPr>
        <xdr:cNvSpPr/>
      </xdr:nvSpPr>
      <xdr:spPr>
        <a:xfrm>
          <a:off x="14541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60960</xdr:rowOff>
    </xdr:from>
    <xdr:to>
      <xdr:col>81</xdr:col>
      <xdr:colOff>50800</xdr:colOff>
      <xdr:row>63</xdr:row>
      <xdr:rowOff>85725</xdr:rowOff>
    </xdr:to>
    <xdr:cxnSp macro="">
      <xdr:nvCxnSpPr>
        <xdr:cNvPr id="555" name="直線コネクタ 554">
          <a:extLst>
            <a:ext uri="{FF2B5EF4-FFF2-40B4-BE49-F238E27FC236}">
              <a16:creationId xmlns:a16="http://schemas.microsoft.com/office/drawing/2014/main" id="{3D658E79-EA85-4C51-926D-F644DFB71567}"/>
            </a:ext>
          </a:extLst>
        </xdr:cNvPr>
        <xdr:cNvCxnSpPr/>
      </xdr:nvCxnSpPr>
      <xdr:spPr>
        <a:xfrm>
          <a:off x="14592300" y="108623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xdr:rowOff>
    </xdr:from>
    <xdr:to>
      <xdr:col>72</xdr:col>
      <xdr:colOff>38100</xdr:colOff>
      <xdr:row>63</xdr:row>
      <xdr:rowOff>102235</xdr:rowOff>
    </xdr:to>
    <xdr:sp macro="" textlink="">
      <xdr:nvSpPr>
        <xdr:cNvPr id="556" name="楕円 555">
          <a:extLst>
            <a:ext uri="{FF2B5EF4-FFF2-40B4-BE49-F238E27FC236}">
              <a16:creationId xmlns:a16="http://schemas.microsoft.com/office/drawing/2014/main" id="{9BDE8047-667A-4BAB-A110-0497EB238D94}"/>
            </a:ext>
          </a:extLst>
        </xdr:cNvPr>
        <xdr:cNvSpPr/>
      </xdr:nvSpPr>
      <xdr:spPr>
        <a:xfrm>
          <a:off x="13652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51435</xdr:rowOff>
    </xdr:from>
    <xdr:to>
      <xdr:col>76</xdr:col>
      <xdr:colOff>114300</xdr:colOff>
      <xdr:row>63</xdr:row>
      <xdr:rowOff>60960</xdr:rowOff>
    </xdr:to>
    <xdr:cxnSp macro="">
      <xdr:nvCxnSpPr>
        <xdr:cNvPr id="557" name="直線コネクタ 556">
          <a:extLst>
            <a:ext uri="{FF2B5EF4-FFF2-40B4-BE49-F238E27FC236}">
              <a16:creationId xmlns:a16="http://schemas.microsoft.com/office/drawing/2014/main" id="{D435C1A2-0F94-42FA-A3EA-104B0635D7DD}"/>
            </a:ext>
          </a:extLst>
        </xdr:cNvPr>
        <xdr:cNvCxnSpPr/>
      </xdr:nvCxnSpPr>
      <xdr:spPr>
        <a:xfrm>
          <a:off x="13703300" y="10852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21590</xdr:rowOff>
    </xdr:from>
    <xdr:to>
      <xdr:col>67</xdr:col>
      <xdr:colOff>101600</xdr:colOff>
      <xdr:row>63</xdr:row>
      <xdr:rowOff>123190</xdr:rowOff>
    </xdr:to>
    <xdr:sp macro="" textlink="">
      <xdr:nvSpPr>
        <xdr:cNvPr id="558" name="楕円 557">
          <a:extLst>
            <a:ext uri="{FF2B5EF4-FFF2-40B4-BE49-F238E27FC236}">
              <a16:creationId xmlns:a16="http://schemas.microsoft.com/office/drawing/2014/main" id="{C39236F1-AEB2-49B1-B85D-28FED8946FD7}"/>
            </a:ext>
          </a:extLst>
        </xdr:cNvPr>
        <xdr:cNvSpPr/>
      </xdr:nvSpPr>
      <xdr:spPr>
        <a:xfrm>
          <a:off x="1276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51435</xdr:rowOff>
    </xdr:from>
    <xdr:to>
      <xdr:col>71</xdr:col>
      <xdr:colOff>177800</xdr:colOff>
      <xdr:row>63</xdr:row>
      <xdr:rowOff>72390</xdr:rowOff>
    </xdr:to>
    <xdr:cxnSp macro="">
      <xdr:nvCxnSpPr>
        <xdr:cNvPr id="559" name="直線コネクタ 558">
          <a:extLst>
            <a:ext uri="{FF2B5EF4-FFF2-40B4-BE49-F238E27FC236}">
              <a16:creationId xmlns:a16="http://schemas.microsoft.com/office/drawing/2014/main" id="{A219A705-2043-40C5-BC43-B00D9816A8BE}"/>
            </a:ext>
          </a:extLst>
        </xdr:cNvPr>
        <xdr:cNvCxnSpPr/>
      </xdr:nvCxnSpPr>
      <xdr:spPr>
        <a:xfrm flipV="1">
          <a:off x="12814300" y="108527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B4A78ED9-C78F-4C08-8278-2FFEB2417132}"/>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E953F6E7-8A66-4079-92EA-D7CD55014701}"/>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FD8FF405-D38D-4AF6-9530-CEBA42CC950D}"/>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116A2A99-71DC-4ABF-A551-F5E88F1855F7}"/>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127652</xdr:rowOff>
    </xdr:from>
    <xdr:ext cx="405111" cy="259045"/>
    <xdr:sp macro="" textlink="">
      <xdr:nvSpPr>
        <xdr:cNvPr id="564" name="n_1mainValue【学校施設】&#10;有形固定資産減価償却率">
          <a:extLst>
            <a:ext uri="{FF2B5EF4-FFF2-40B4-BE49-F238E27FC236}">
              <a16:creationId xmlns:a16="http://schemas.microsoft.com/office/drawing/2014/main" id="{4B912575-0717-4FD2-8838-DDC3881CC639}"/>
            </a:ext>
          </a:extLst>
        </xdr:cNvPr>
        <xdr:cNvSpPr txBox="1"/>
      </xdr:nvSpPr>
      <xdr:spPr>
        <a:xfrm>
          <a:off x="152660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102887</xdr:rowOff>
    </xdr:from>
    <xdr:ext cx="405111" cy="259045"/>
    <xdr:sp macro="" textlink="">
      <xdr:nvSpPr>
        <xdr:cNvPr id="565" name="n_2mainValue【学校施設】&#10;有形固定資産減価償却率">
          <a:extLst>
            <a:ext uri="{FF2B5EF4-FFF2-40B4-BE49-F238E27FC236}">
              <a16:creationId xmlns:a16="http://schemas.microsoft.com/office/drawing/2014/main" id="{2DE45BA3-27FE-412C-9B38-D69FC373394E}"/>
            </a:ext>
          </a:extLst>
        </xdr:cNvPr>
        <xdr:cNvSpPr txBox="1"/>
      </xdr:nvSpPr>
      <xdr:spPr>
        <a:xfrm>
          <a:off x="143897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93362</xdr:rowOff>
    </xdr:from>
    <xdr:ext cx="405111" cy="259045"/>
    <xdr:sp macro="" textlink="">
      <xdr:nvSpPr>
        <xdr:cNvPr id="566" name="n_3mainValue【学校施設】&#10;有形固定資産減価償却率">
          <a:extLst>
            <a:ext uri="{FF2B5EF4-FFF2-40B4-BE49-F238E27FC236}">
              <a16:creationId xmlns:a16="http://schemas.microsoft.com/office/drawing/2014/main" id="{FC2C6509-EDD1-47A1-8B7B-F2DCD7128844}"/>
            </a:ext>
          </a:extLst>
        </xdr:cNvPr>
        <xdr:cNvSpPr txBox="1"/>
      </xdr:nvSpPr>
      <xdr:spPr>
        <a:xfrm>
          <a:off x="13500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114317</xdr:rowOff>
    </xdr:from>
    <xdr:ext cx="405111" cy="259045"/>
    <xdr:sp macro="" textlink="">
      <xdr:nvSpPr>
        <xdr:cNvPr id="567" name="n_4mainValue【学校施設】&#10;有形固定資産減価償却率">
          <a:extLst>
            <a:ext uri="{FF2B5EF4-FFF2-40B4-BE49-F238E27FC236}">
              <a16:creationId xmlns:a16="http://schemas.microsoft.com/office/drawing/2014/main" id="{3387C7E0-22EB-4A1C-9839-DD7608C5BF2D}"/>
            </a:ext>
          </a:extLst>
        </xdr:cNvPr>
        <xdr:cNvSpPr txBox="1"/>
      </xdr:nvSpPr>
      <xdr:spPr>
        <a:xfrm>
          <a:off x="126117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E8757C75-2A0E-41D3-B338-DAB06C2BC60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3C34D53-4FBF-411B-96D9-25D4A1D315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3C6526A-A1C2-4E06-9DA5-B805B6C7BFB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86E9B46-3FDE-407B-A5F3-3E1A9A16CD8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ACAF2F93-ABDB-47FC-9420-CCFA4ED573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F400F96-202B-4054-B8BE-73B52338A3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402F4090-ED19-4DC2-A0D9-740BA95613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74C9E7B-6B1C-43D1-8E33-F80FC4C51B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E6268B66-657D-4A85-B810-EFED50802BE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173CE00-9F96-4892-84AF-C703B30711F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31779B3B-6850-4ABA-807E-C4DF7A76F24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1F63EF0C-4A7C-455E-AF49-9B1A3DAA50E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BCF7CA04-23D7-48D0-B850-16D0A92239A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75C71077-65DB-4533-A93E-67178683EB5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ABC7A9D4-5B3C-49B7-BEEF-9CD3B987AA5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129CAFC9-BA4A-4781-8350-B503718C921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1B532107-AA1A-4E6C-A5F9-72AF3C803C5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A3C08D20-DA0E-459D-B514-81DA024C92F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5A446C06-0BD7-4E89-AFDB-122961BCAFE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A364144E-405D-4AAD-9B46-ADE9ED35493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C3011C05-8819-4C41-BEA0-A817AE133AF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220814EC-364D-4AA7-8EA6-42AC793D747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67359E9D-107D-4C58-A833-28944B573A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3C1951C2-E029-4200-B849-12ECD4BE8693}"/>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E1200E08-80CD-463B-B0BE-BAFDC966A716}"/>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D044A504-C9DE-4B44-B1F0-3FFF66B5D295}"/>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25294B1F-6895-43BA-8D2F-E8A9057A0383}"/>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DA76EE88-A894-48AB-9B12-178FFE2EEE6D}"/>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8AAE6887-0EB9-4824-BEA9-65A7537582DF}"/>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B0FE51C4-8123-49D8-B14F-6A4A6D7FD61C}"/>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A7E0C947-AA55-42F5-A9B1-D38D7B4CDF50}"/>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EA49AECB-1AA1-486C-9CB9-663919758D7B}"/>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17A9B7D1-97B7-4DD1-B01C-097DD8EF8BE9}"/>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60BFC383-E9D0-4ADC-A757-C54CB5CE149A}"/>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4AD2111-8661-44D3-98AD-3E27B2059B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B36D585-F2FB-4A49-BFF2-F5E0028E430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33CA7DB-27C1-41A1-A3EC-0F1C318E75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98A70AA-EE0C-45E1-A811-2514A2DBF6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FABD0CC-8D1A-439C-8958-CACA73C1CD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24409</xdr:rowOff>
    </xdr:from>
    <xdr:to>
      <xdr:col>116</xdr:col>
      <xdr:colOff>114300</xdr:colOff>
      <xdr:row>63</xdr:row>
      <xdr:rowOff>126009</xdr:rowOff>
    </xdr:to>
    <xdr:sp macro="" textlink="">
      <xdr:nvSpPr>
        <xdr:cNvPr id="607" name="楕円 606">
          <a:extLst>
            <a:ext uri="{FF2B5EF4-FFF2-40B4-BE49-F238E27FC236}">
              <a16:creationId xmlns:a16="http://schemas.microsoft.com/office/drawing/2014/main" id="{6CC53B80-2917-49EF-B88F-15BF634BF792}"/>
            </a:ext>
          </a:extLst>
        </xdr:cNvPr>
        <xdr:cNvSpPr/>
      </xdr:nvSpPr>
      <xdr:spPr>
        <a:xfrm>
          <a:off x="22110700" y="108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110786</xdr:rowOff>
    </xdr:from>
    <xdr:ext cx="469744" cy="259045"/>
    <xdr:sp macro="" textlink="">
      <xdr:nvSpPr>
        <xdr:cNvPr id="608" name="【学校施設】&#10;一人当たり面積該当値テキスト">
          <a:extLst>
            <a:ext uri="{FF2B5EF4-FFF2-40B4-BE49-F238E27FC236}">
              <a16:creationId xmlns:a16="http://schemas.microsoft.com/office/drawing/2014/main" id="{2E0692FA-A3A5-4EF5-8454-BE51C8553ADC}"/>
            </a:ext>
          </a:extLst>
        </xdr:cNvPr>
        <xdr:cNvSpPr txBox="1"/>
      </xdr:nvSpPr>
      <xdr:spPr>
        <a:xfrm>
          <a:off x="22199600" y="1074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25705</xdr:rowOff>
    </xdr:from>
    <xdr:to>
      <xdr:col>112</xdr:col>
      <xdr:colOff>38100</xdr:colOff>
      <xdr:row>63</xdr:row>
      <xdr:rowOff>127305</xdr:rowOff>
    </xdr:to>
    <xdr:sp macro="" textlink="">
      <xdr:nvSpPr>
        <xdr:cNvPr id="609" name="楕円 608">
          <a:extLst>
            <a:ext uri="{FF2B5EF4-FFF2-40B4-BE49-F238E27FC236}">
              <a16:creationId xmlns:a16="http://schemas.microsoft.com/office/drawing/2014/main" id="{0F3060C9-BFEC-4AD5-8D93-83F6587FEA53}"/>
            </a:ext>
          </a:extLst>
        </xdr:cNvPr>
        <xdr:cNvSpPr/>
      </xdr:nvSpPr>
      <xdr:spPr>
        <a:xfrm>
          <a:off x="21272500" y="108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75209</xdr:rowOff>
    </xdr:from>
    <xdr:to>
      <xdr:col>116</xdr:col>
      <xdr:colOff>63500</xdr:colOff>
      <xdr:row>63</xdr:row>
      <xdr:rowOff>76505</xdr:rowOff>
    </xdr:to>
    <xdr:cxnSp macro="">
      <xdr:nvCxnSpPr>
        <xdr:cNvPr id="610" name="直線コネクタ 609">
          <a:extLst>
            <a:ext uri="{FF2B5EF4-FFF2-40B4-BE49-F238E27FC236}">
              <a16:creationId xmlns:a16="http://schemas.microsoft.com/office/drawing/2014/main" id="{42B8BE35-872D-4984-911B-E923759F53C9}"/>
            </a:ext>
          </a:extLst>
        </xdr:cNvPr>
        <xdr:cNvCxnSpPr/>
      </xdr:nvCxnSpPr>
      <xdr:spPr>
        <a:xfrm flipV="1">
          <a:off x="21323300" y="10876559"/>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27762</xdr:rowOff>
    </xdr:from>
    <xdr:to>
      <xdr:col>107</xdr:col>
      <xdr:colOff>101600</xdr:colOff>
      <xdr:row>63</xdr:row>
      <xdr:rowOff>129362</xdr:rowOff>
    </xdr:to>
    <xdr:sp macro="" textlink="">
      <xdr:nvSpPr>
        <xdr:cNvPr id="611" name="楕円 610">
          <a:extLst>
            <a:ext uri="{FF2B5EF4-FFF2-40B4-BE49-F238E27FC236}">
              <a16:creationId xmlns:a16="http://schemas.microsoft.com/office/drawing/2014/main" id="{11BC468C-46E4-400F-ACCF-A2EE051A3C11}"/>
            </a:ext>
          </a:extLst>
        </xdr:cNvPr>
        <xdr:cNvSpPr/>
      </xdr:nvSpPr>
      <xdr:spPr>
        <a:xfrm>
          <a:off x="20383500" y="1082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76505</xdr:rowOff>
    </xdr:from>
    <xdr:to>
      <xdr:col>111</xdr:col>
      <xdr:colOff>177800</xdr:colOff>
      <xdr:row>63</xdr:row>
      <xdr:rowOff>78562</xdr:rowOff>
    </xdr:to>
    <xdr:cxnSp macro="">
      <xdr:nvCxnSpPr>
        <xdr:cNvPr id="612" name="直線コネクタ 611">
          <a:extLst>
            <a:ext uri="{FF2B5EF4-FFF2-40B4-BE49-F238E27FC236}">
              <a16:creationId xmlns:a16="http://schemas.microsoft.com/office/drawing/2014/main" id="{9B2BA9D4-1F96-47F9-9182-5D24513EB007}"/>
            </a:ext>
          </a:extLst>
        </xdr:cNvPr>
        <xdr:cNvCxnSpPr/>
      </xdr:nvCxnSpPr>
      <xdr:spPr>
        <a:xfrm flipV="1">
          <a:off x="20434300" y="1087785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32258</xdr:rowOff>
    </xdr:from>
    <xdr:to>
      <xdr:col>102</xdr:col>
      <xdr:colOff>165100</xdr:colOff>
      <xdr:row>63</xdr:row>
      <xdr:rowOff>133858</xdr:rowOff>
    </xdr:to>
    <xdr:sp macro="" textlink="">
      <xdr:nvSpPr>
        <xdr:cNvPr id="613" name="楕円 612">
          <a:extLst>
            <a:ext uri="{FF2B5EF4-FFF2-40B4-BE49-F238E27FC236}">
              <a16:creationId xmlns:a16="http://schemas.microsoft.com/office/drawing/2014/main" id="{292B120E-0043-4AB6-9F1B-173E2D1EB923}"/>
            </a:ext>
          </a:extLst>
        </xdr:cNvPr>
        <xdr:cNvSpPr/>
      </xdr:nvSpPr>
      <xdr:spPr>
        <a:xfrm>
          <a:off x="19494500" y="1083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78562</xdr:rowOff>
    </xdr:from>
    <xdr:to>
      <xdr:col>107</xdr:col>
      <xdr:colOff>50800</xdr:colOff>
      <xdr:row>63</xdr:row>
      <xdr:rowOff>83058</xdr:rowOff>
    </xdr:to>
    <xdr:cxnSp macro="">
      <xdr:nvCxnSpPr>
        <xdr:cNvPr id="614" name="直線コネクタ 613">
          <a:extLst>
            <a:ext uri="{FF2B5EF4-FFF2-40B4-BE49-F238E27FC236}">
              <a16:creationId xmlns:a16="http://schemas.microsoft.com/office/drawing/2014/main" id="{1CA170C5-2921-490F-890A-5309436AE57E}"/>
            </a:ext>
          </a:extLst>
        </xdr:cNvPr>
        <xdr:cNvCxnSpPr/>
      </xdr:nvCxnSpPr>
      <xdr:spPr>
        <a:xfrm flipV="1">
          <a:off x="19545300" y="1087991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35001</xdr:rowOff>
    </xdr:from>
    <xdr:to>
      <xdr:col>98</xdr:col>
      <xdr:colOff>38100</xdr:colOff>
      <xdr:row>63</xdr:row>
      <xdr:rowOff>136601</xdr:rowOff>
    </xdr:to>
    <xdr:sp macro="" textlink="">
      <xdr:nvSpPr>
        <xdr:cNvPr id="615" name="楕円 614">
          <a:extLst>
            <a:ext uri="{FF2B5EF4-FFF2-40B4-BE49-F238E27FC236}">
              <a16:creationId xmlns:a16="http://schemas.microsoft.com/office/drawing/2014/main" id="{89596FD4-2BCB-46C1-AD50-D9F562964358}"/>
            </a:ext>
          </a:extLst>
        </xdr:cNvPr>
        <xdr:cNvSpPr/>
      </xdr:nvSpPr>
      <xdr:spPr>
        <a:xfrm>
          <a:off x="18605500" y="1083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83058</xdr:rowOff>
    </xdr:from>
    <xdr:to>
      <xdr:col>102</xdr:col>
      <xdr:colOff>114300</xdr:colOff>
      <xdr:row>63</xdr:row>
      <xdr:rowOff>85801</xdr:rowOff>
    </xdr:to>
    <xdr:cxnSp macro="">
      <xdr:nvCxnSpPr>
        <xdr:cNvPr id="616" name="直線コネクタ 615">
          <a:extLst>
            <a:ext uri="{FF2B5EF4-FFF2-40B4-BE49-F238E27FC236}">
              <a16:creationId xmlns:a16="http://schemas.microsoft.com/office/drawing/2014/main" id="{E29A9ACE-2E8B-47DB-A3D4-21C17759A3DE}"/>
            </a:ext>
          </a:extLst>
        </xdr:cNvPr>
        <xdr:cNvCxnSpPr/>
      </xdr:nvCxnSpPr>
      <xdr:spPr>
        <a:xfrm flipV="1">
          <a:off x="18656300" y="1088440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EDBA5EC9-C5D8-4A13-9B59-BA321EFFA4CE}"/>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605FEF39-2599-4AE9-BFDC-66369F77A7AD}"/>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a:extLst>
            <a:ext uri="{FF2B5EF4-FFF2-40B4-BE49-F238E27FC236}">
              <a16:creationId xmlns:a16="http://schemas.microsoft.com/office/drawing/2014/main" id="{D13008CA-1892-469B-87E7-B9D1F5A99A23}"/>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0" name="n_4aveValue【学校施設】&#10;一人当たり面積">
          <a:extLst>
            <a:ext uri="{FF2B5EF4-FFF2-40B4-BE49-F238E27FC236}">
              <a16:creationId xmlns:a16="http://schemas.microsoft.com/office/drawing/2014/main" id="{1CFFC066-6A11-4290-91DE-4BC58D130C42}"/>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118432</xdr:rowOff>
    </xdr:from>
    <xdr:ext cx="469744" cy="259045"/>
    <xdr:sp macro="" textlink="">
      <xdr:nvSpPr>
        <xdr:cNvPr id="621" name="n_1mainValue【学校施設】&#10;一人当たり面積">
          <a:extLst>
            <a:ext uri="{FF2B5EF4-FFF2-40B4-BE49-F238E27FC236}">
              <a16:creationId xmlns:a16="http://schemas.microsoft.com/office/drawing/2014/main" id="{2E83318A-E85D-443C-A173-DBBBB4A9B680}"/>
            </a:ext>
          </a:extLst>
        </xdr:cNvPr>
        <xdr:cNvSpPr txBox="1"/>
      </xdr:nvSpPr>
      <xdr:spPr>
        <a:xfrm>
          <a:off x="21075727" y="1091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120489</xdr:rowOff>
    </xdr:from>
    <xdr:ext cx="469744" cy="259045"/>
    <xdr:sp macro="" textlink="">
      <xdr:nvSpPr>
        <xdr:cNvPr id="622" name="n_2mainValue【学校施設】&#10;一人当たり面積">
          <a:extLst>
            <a:ext uri="{FF2B5EF4-FFF2-40B4-BE49-F238E27FC236}">
              <a16:creationId xmlns:a16="http://schemas.microsoft.com/office/drawing/2014/main" id="{83D25574-644A-4C95-95DF-3E028DD4FD41}"/>
            </a:ext>
          </a:extLst>
        </xdr:cNvPr>
        <xdr:cNvSpPr txBox="1"/>
      </xdr:nvSpPr>
      <xdr:spPr>
        <a:xfrm>
          <a:off x="20199427" y="1092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124985</xdr:rowOff>
    </xdr:from>
    <xdr:ext cx="469744" cy="259045"/>
    <xdr:sp macro="" textlink="">
      <xdr:nvSpPr>
        <xdr:cNvPr id="623" name="n_3mainValue【学校施設】&#10;一人当たり面積">
          <a:extLst>
            <a:ext uri="{FF2B5EF4-FFF2-40B4-BE49-F238E27FC236}">
              <a16:creationId xmlns:a16="http://schemas.microsoft.com/office/drawing/2014/main" id="{130A23E2-6FE7-4490-A52F-067C2BC81B58}"/>
            </a:ext>
          </a:extLst>
        </xdr:cNvPr>
        <xdr:cNvSpPr txBox="1"/>
      </xdr:nvSpPr>
      <xdr:spPr>
        <a:xfrm>
          <a:off x="19310427"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127728</xdr:rowOff>
    </xdr:from>
    <xdr:ext cx="469744" cy="259045"/>
    <xdr:sp macro="" textlink="">
      <xdr:nvSpPr>
        <xdr:cNvPr id="624" name="n_4mainValue【学校施設】&#10;一人当たり面積">
          <a:extLst>
            <a:ext uri="{FF2B5EF4-FFF2-40B4-BE49-F238E27FC236}">
              <a16:creationId xmlns:a16="http://schemas.microsoft.com/office/drawing/2014/main" id="{CFDA5507-5D0A-4565-A02C-B6FDF192DAE6}"/>
            </a:ext>
          </a:extLst>
        </xdr:cNvPr>
        <xdr:cNvSpPr txBox="1"/>
      </xdr:nvSpPr>
      <xdr:spPr>
        <a:xfrm>
          <a:off x="18421427"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DD14FC3-E69F-47EB-A9C9-CD4B382E62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5C51CCAF-3E12-43C8-82A7-A6DF6B997C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FC0C6FBC-61CB-4851-A001-F64B73C7BB9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D532A0E2-1FC9-4D29-91BF-F2BE883CC57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6483A542-48C6-4EA7-9AF9-55E7B0A01E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E86EDC24-403E-4CDA-9D7E-095F7FC2B1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62550D19-4DDD-4197-AEB6-67B1EE107E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860547EA-C40E-43B7-8612-BCAB4F4EAC8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A5045B78-319B-4BDD-962F-B074EC0C333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70CC7FFB-4257-481C-9217-ABEDE55DCA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53A465B5-D7AF-4469-9B24-5E1B9207C78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27B04251-987C-414D-A955-A1346725D70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FD0C634D-2F76-4375-A8BA-1FFE7903052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554545E6-8406-410B-A6B2-3BE53B34A6D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6927746F-A0FC-44AE-98A7-F77E05903B6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476D6FF0-936C-4099-8372-76EC4A040F9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604AF56-B416-4CBE-83F5-F5BD3AD9BB1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311026A7-817B-48F9-BD37-807AD1298FB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9F5999C7-783B-449E-8470-EA4694E42C3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73B00C79-AFD4-4653-BCFE-C8A9901FAA1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D9BAE893-A547-4FFE-A132-5940E62EA6F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5F006D53-E7DC-43F9-9BD6-829A40E85BB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FA52905A-DB03-437F-BDD2-AACF5C09614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25B039F0-20F1-425C-AD6D-92AC356EFD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E6655AD9-75CF-4E57-AC2E-8F85D10E99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D9526F44-4A41-4F4E-BCA0-271F4CB85B63}"/>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70D11EA2-F240-43E3-9046-7C4776B9F80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4582D596-8093-4D9B-BAE4-B9E226FF5A6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F2B3740B-D814-4E7F-976B-A56405CBBCE2}"/>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1ECE4A5F-62EF-43A1-94BE-38905A6787DE}"/>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655" name="【児童館】&#10;有形固定資産減価償却率平均値テキスト">
          <a:extLst>
            <a:ext uri="{FF2B5EF4-FFF2-40B4-BE49-F238E27FC236}">
              <a16:creationId xmlns:a16="http://schemas.microsoft.com/office/drawing/2014/main" id="{5900D1F7-5212-402F-8D47-4533F0C26394}"/>
            </a:ext>
          </a:extLst>
        </xdr:cNvPr>
        <xdr:cNvSpPr txBox="1"/>
      </xdr:nvSpPr>
      <xdr:spPr>
        <a:xfrm>
          <a:off x="16357600" y="14353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0F253C35-30C9-4D7B-9C41-07881CE2DFA2}"/>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D7F37061-64E4-4A6E-9253-C184A3A6D984}"/>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0046103A-3EF4-47F5-8066-DFA648D6BED3}"/>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07222EE4-A298-49EE-B424-5D7305EE38E1}"/>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a:extLst>
            <a:ext uri="{FF2B5EF4-FFF2-40B4-BE49-F238E27FC236}">
              <a16:creationId xmlns:a16="http://schemas.microsoft.com/office/drawing/2014/main" id="{8E90AB29-B238-4E9A-9864-2C97214895E1}"/>
            </a:ext>
          </a:extLst>
        </xdr:cNvPr>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0B6589C-A7E9-4AE1-8CE8-E6485CD55C2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1D71A06-1539-4760-8271-8CC20FE7B4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EAB508C-9A24-46E6-9480-1F7DE8F07B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A2CEB75-FB48-416E-87C3-6C13C08B29A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E7BC078-A8A9-448C-8BB9-AAAB9E9DFF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68943</xdr:rowOff>
    </xdr:from>
    <xdr:to>
      <xdr:col>85</xdr:col>
      <xdr:colOff>177800</xdr:colOff>
      <xdr:row>86</xdr:row>
      <xdr:rowOff>170543</xdr:rowOff>
    </xdr:to>
    <xdr:sp macro="" textlink="">
      <xdr:nvSpPr>
        <xdr:cNvPr id="666" name="楕円 665">
          <a:extLst>
            <a:ext uri="{FF2B5EF4-FFF2-40B4-BE49-F238E27FC236}">
              <a16:creationId xmlns:a16="http://schemas.microsoft.com/office/drawing/2014/main" id="{54B6A1FB-3C2F-4B5A-B8AA-17431C7235E7}"/>
            </a:ext>
          </a:extLst>
        </xdr:cNvPr>
        <xdr:cNvSpPr/>
      </xdr:nvSpPr>
      <xdr:spPr>
        <a:xfrm>
          <a:off x="16268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155320</xdr:rowOff>
    </xdr:from>
    <xdr:ext cx="405111" cy="259045"/>
    <xdr:sp macro="" textlink="">
      <xdr:nvSpPr>
        <xdr:cNvPr id="667" name="【児童館】&#10;有形固定資産減価償却率該当値テキスト">
          <a:extLst>
            <a:ext uri="{FF2B5EF4-FFF2-40B4-BE49-F238E27FC236}">
              <a16:creationId xmlns:a16="http://schemas.microsoft.com/office/drawing/2014/main" id="{F707DEE2-8E48-4619-98A6-FDEDD3EFC807}"/>
            </a:ext>
          </a:extLst>
        </xdr:cNvPr>
        <xdr:cNvSpPr txBox="1"/>
      </xdr:nvSpPr>
      <xdr:spPr>
        <a:xfrm>
          <a:off x="16357600" y="1472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60779</xdr:rowOff>
    </xdr:from>
    <xdr:to>
      <xdr:col>81</xdr:col>
      <xdr:colOff>101600</xdr:colOff>
      <xdr:row>86</xdr:row>
      <xdr:rowOff>162379</xdr:rowOff>
    </xdr:to>
    <xdr:sp macro="" textlink="">
      <xdr:nvSpPr>
        <xdr:cNvPr id="668" name="楕円 667">
          <a:extLst>
            <a:ext uri="{FF2B5EF4-FFF2-40B4-BE49-F238E27FC236}">
              <a16:creationId xmlns:a16="http://schemas.microsoft.com/office/drawing/2014/main" id="{C5346AD7-5E7F-4C60-8CD4-76FE203B71C3}"/>
            </a:ext>
          </a:extLst>
        </xdr:cNvPr>
        <xdr:cNvSpPr/>
      </xdr:nvSpPr>
      <xdr:spPr>
        <a:xfrm>
          <a:off x="15430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111579</xdr:rowOff>
    </xdr:from>
    <xdr:to>
      <xdr:col>85</xdr:col>
      <xdr:colOff>127000</xdr:colOff>
      <xdr:row>86</xdr:row>
      <xdr:rowOff>119743</xdr:rowOff>
    </xdr:to>
    <xdr:cxnSp macro="">
      <xdr:nvCxnSpPr>
        <xdr:cNvPr id="669" name="直線コネクタ 668">
          <a:extLst>
            <a:ext uri="{FF2B5EF4-FFF2-40B4-BE49-F238E27FC236}">
              <a16:creationId xmlns:a16="http://schemas.microsoft.com/office/drawing/2014/main" id="{440FE32F-EA92-408B-8CD0-0C2678E7E148}"/>
            </a:ext>
          </a:extLst>
        </xdr:cNvPr>
        <xdr:cNvCxnSpPr/>
      </xdr:nvCxnSpPr>
      <xdr:spPr>
        <a:xfrm>
          <a:off x="15481300" y="1485627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116295</xdr:rowOff>
    </xdr:from>
    <xdr:to>
      <xdr:col>76</xdr:col>
      <xdr:colOff>165100</xdr:colOff>
      <xdr:row>87</xdr:row>
      <xdr:rowOff>46445</xdr:rowOff>
    </xdr:to>
    <xdr:sp macro="" textlink="">
      <xdr:nvSpPr>
        <xdr:cNvPr id="670" name="楕円 669">
          <a:extLst>
            <a:ext uri="{FF2B5EF4-FFF2-40B4-BE49-F238E27FC236}">
              <a16:creationId xmlns:a16="http://schemas.microsoft.com/office/drawing/2014/main" id="{229D2F2F-351B-4228-BF43-F7C5731CDAEB}"/>
            </a:ext>
          </a:extLst>
        </xdr:cNvPr>
        <xdr:cNvSpPr/>
      </xdr:nvSpPr>
      <xdr:spPr>
        <a:xfrm>
          <a:off x="14541500" y="148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111579</xdr:rowOff>
    </xdr:from>
    <xdr:to>
      <xdr:col>81</xdr:col>
      <xdr:colOff>50800</xdr:colOff>
      <xdr:row>86</xdr:row>
      <xdr:rowOff>167095</xdr:rowOff>
    </xdr:to>
    <xdr:cxnSp macro="">
      <xdr:nvCxnSpPr>
        <xdr:cNvPr id="671" name="直線コネクタ 670">
          <a:extLst>
            <a:ext uri="{FF2B5EF4-FFF2-40B4-BE49-F238E27FC236}">
              <a16:creationId xmlns:a16="http://schemas.microsoft.com/office/drawing/2014/main" id="{158F0A33-A169-460F-84E1-24B1EF53AABF}"/>
            </a:ext>
          </a:extLst>
        </xdr:cNvPr>
        <xdr:cNvCxnSpPr/>
      </xdr:nvCxnSpPr>
      <xdr:spPr>
        <a:xfrm flipV="1">
          <a:off x="14592300" y="14856279"/>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114663</xdr:rowOff>
    </xdr:from>
    <xdr:to>
      <xdr:col>72</xdr:col>
      <xdr:colOff>38100</xdr:colOff>
      <xdr:row>87</xdr:row>
      <xdr:rowOff>44813</xdr:rowOff>
    </xdr:to>
    <xdr:sp macro="" textlink="">
      <xdr:nvSpPr>
        <xdr:cNvPr id="672" name="楕円 671">
          <a:extLst>
            <a:ext uri="{FF2B5EF4-FFF2-40B4-BE49-F238E27FC236}">
              <a16:creationId xmlns:a16="http://schemas.microsoft.com/office/drawing/2014/main" id="{5BD44CF1-39A4-46AB-95B6-40B395314A11}"/>
            </a:ext>
          </a:extLst>
        </xdr:cNvPr>
        <xdr:cNvSpPr/>
      </xdr:nvSpPr>
      <xdr:spPr>
        <a:xfrm>
          <a:off x="13652500" y="148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165463</xdr:rowOff>
    </xdr:from>
    <xdr:to>
      <xdr:col>76</xdr:col>
      <xdr:colOff>114300</xdr:colOff>
      <xdr:row>86</xdr:row>
      <xdr:rowOff>167095</xdr:rowOff>
    </xdr:to>
    <xdr:cxnSp macro="">
      <xdr:nvCxnSpPr>
        <xdr:cNvPr id="673" name="直線コネクタ 672">
          <a:extLst>
            <a:ext uri="{FF2B5EF4-FFF2-40B4-BE49-F238E27FC236}">
              <a16:creationId xmlns:a16="http://schemas.microsoft.com/office/drawing/2014/main" id="{9A7CF67F-FF42-4B6F-8DB6-433A13F3202B}"/>
            </a:ext>
          </a:extLst>
        </xdr:cNvPr>
        <xdr:cNvCxnSpPr/>
      </xdr:nvCxnSpPr>
      <xdr:spPr>
        <a:xfrm>
          <a:off x="13703300" y="149101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113030</xdr:rowOff>
    </xdr:from>
    <xdr:to>
      <xdr:col>67</xdr:col>
      <xdr:colOff>101600</xdr:colOff>
      <xdr:row>87</xdr:row>
      <xdr:rowOff>43180</xdr:rowOff>
    </xdr:to>
    <xdr:sp macro="" textlink="">
      <xdr:nvSpPr>
        <xdr:cNvPr id="674" name="楕円 673">
          <a:extLst>
            <a:ext uri="{FF2B5EF4-FFF2-40B4-BE49-F238E27FC236}">
              <a16:creationId xmlns:a16="http://schemas.microsoft.com/office/drawing/2014/main" id="{B309849F-A63E-49F5-B067-071A685E12CB}"/>
            </a:ext>
          </a:extLst>
        </xdr:cNvPr>
        <xdr:cNvSpPr/>
      </xdr:nvSpPr>
      <xdr:spPr>
        <a:xfrm>
          <a:off x="12763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163830</xdr:rowOff>
    </xdr:from>
    <xdr:to>
      <xdr:col>71</xdr:col>
      <xdr:colOff>177800</xdr:colOff>
      <xdr:row>86</xdr:row>
      <xdr:rowOff>165463</xdr:rowOff>
    </xdr:to>
    <xdr:cxnSp macro="">
      <xdr:nvCxnSpPr>
        <xdr:cNvPr id="675" name="直線コネクタ 674">
          <a:extLst>
            <a:ext uri="{FF2B5EF4-FFF2-40B4-BE49-F238E27FC236}">
              <a16:creationId xmlns:a16="http://schemas.microsoft.com/office/drawing/2014/main" id="{45A1B7CF-E7AD-488E-86DF-D0C497582B5D}"/>
            </a:ext>
          </a:extLst>
        </xdr:cNvPr>
        <xdr:cNvCxnSpPr/>
      </xdr:nvCxnSpPr>
      <xdr:spPr>
        <a:xfrm>
          <a:off x="12814300" y="149085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676" name="n_1aveValue【児童館】&#10;有形固定資産減価償却率">
          <a:extLst>
            <a:ext uri="{FF2B5EF4-FFF2-40B4-BE49-F238E27FC236}">
              <a16:creationId xmlns:a16="http://schemas.microsoft.com/office/drawing/2014/main" id="{F46DC470-FD36-430C-8ED8-B725C4531F7C}"/>
            </a:ext>
          </a:extLst>
        </xdr:cNvPr>
        <xdr:cNvSpPr txBox="1"/>
      </xdr:nvSpPr>
      <xdr:spPr>
        <a:xfrm>
          <a:off x="15266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77" name="n_2aveValue【児童館】&#10;有形固定資産減価償却率">
          <a:extLst>
            <a:ext uri="{FF2B5EF4-FFF2-40B4-BE49-F238E27FC236}">
              <a16:creationId xmlns:a16="http://schemas.microsoft.com/office/drawing/2014/main" id="{BA75F5EC-751E-4A2A-9B33-0BFF612CCF7C}"/>
            </a:ext>
          </a:extLst>
        </xdr:cNvPr>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678" name="n_3aveValue【児童館】&#10;有形固定資産減価償却率">
          <a:extLst>
            <a:ext uri="{FF2B5EF4-FFF2-40B4-BE49-F238E27FC236}">
              <a16:creationId xmlns:a16="http://schemas.microsoft.com/office/drawing/2014/main" id="{9FDBC918-413B-448A-A357-686054E6B522}"/>
            </a:ext>
          </a:extLst>
        </xdr:cNvPr>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679" name="n_4aveValue【児童館】&#10;有形固定資産減価償却率">
          <a:extLst>
            <a:ext uri="{FF2B5EF4-FFF2-40B4-BE49-F238E27FC236}">
              <a16:creationId xmlns:a16="http://schemas.microsoft.com/office/drawing/2014/main" id="{50F9D771-83FD-411D-A8D2-791BA8AD3D75}"/>
            </a:ext>
          </a:extLst>
        </xdr:cNvPr>
        <xdr:cNvSpPr txBox="1"/>
      </xdr:nvSpPr>
      <xdr:spPr>
        <a:xfrm>
          <a:off x="12611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153506</xdr:rowOff>
    </xdr:from>
    <xdr:ext cx="405111" cy="259045"/>
    <xdr:sp macro="" textlink="">
      <xdr:nvSpPr>
        <xdr:cNvPr id="680" name="n_1mainValue【児童館】&#10;有形固定資産減価償却率">
          <a:extLst>
            <a:ext uri="{FF2B5EF4-FFF2-40B4-BE49-F238E27FC236}">
              <a16:creationId xmlns:a16="http://schemas.microsoft.com/office/drawing/2014/main" id="{EA1E8D26-6262-4748-84F5-F0D889473E6F}"/>
            </a:ext>
          </a:extLst>
        </xdr:cNvPr>
        <xdr:cNvSpPr txBox="1"/>
      </xdr:nvSpPr>
      <xdr:spPr>
        <a:xfrm>
          <a:off x="15266044" y="1489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37572</xdr:rowOff>
    </xdr:from>
    <xdr:ext cx="405111" cy="259045"/>
    <xdr:sp macro="" textlink="">
      <xdr:nvSpPr>
        <xdr:cNvPr id="681" name="n_2mainValue【児童館】&#10;有形固定資産減価償却率">
          <a:extLst>
            <a:ext uri="{FF2B5EF4-FFF2-40B4-BE49-F238E27FC236}">
              <a16:creationId xmlns:a16="http://schemas.microsoft.com/office/drawing/2014/main" id="{C83B6F8B-ACA4-49A1-B526-C26C453CEAA7}"/>
            </a:ext>
          </a:extLst>
        </xdr:cNvPr>
        <xdr:cNvSpPr txBox="1"/>
      </xdr:nvSpPr>
      <xdr:spPr>
        <a:xfrm>
          <a:off x="14389744" y="1495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35940</xdr:rowOff>
    </xdr:from>
    <xdr:ext cx="405111" cy="259045"/>
    <xdr:sp macro="" textlink="">
      <xdr:nvSpPr>
        <xdr:cNvPr id="682" name="n_3mainValue【児童館】&#10;有形固定資産減価償却率">
          <a:extLst>
            <a:ext uri="{FF2B5EF4-FFF2-40B4-BE49-F238E27FC236}">
              <a16:creationId xmlns:a16="http://schemas.microsoft.com/office/drawing/2014/main" id="{01AF2496-79A1-4383-9BB0-873FCA493A4F}"/>
            </a:ext>
          </a:extLst>
        </xdr:cNvPr>
        <xdr:cNvSpPr txBox="1"/>
      </xdr:nvSpPr>
      <xdr:spPr>
        <a:xfrm>
          <a:off x="13500744" y="1495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34307</xdr:rowOff>
    </xdr:from>
    <xdr:ext cx="405111" cy="259045"/>
    <xdr:sp macro="" textlink="">
      <xdr:nvSpPr>
        <xdr:cNvPr id="683" name="n_4mainValue【児童館】&#10;有形固定資産減価償却率">
          <a:extLst>
            <a:ext uri="{FF2B5EF4-FFF2-40B4-BE49-F238E27FC236}">
              <a16:creationId xmlns:a16="http://schemas.microsoft.com/office/drawing/2014/main" id="{182D4905-12ED-48EB-BA96-82FE9EAC9D85}"/>
            </a:ext>
          </a:extLst>
        </xdr:cNvPr>
        <xdr:cNvSpPr txBox="1"/>
      </xdr:nvSpPr>
      <xdr:spPr>
        <a:xfrm>
          <a:off x="12611744" y="1495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676C3D6-28C3-420A-A0E4-AD811F8BE9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5D245CB3-08B2-4AAD-856B-AC65A8394D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B63652F9-0CCB-4EF9-A6D5-9124640CD2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BCFB190B-A283-45B5-BA83-9A9B0B2B7A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5D63F6EF-06B9-45E2-8305-2AD1FBC000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AE8B2B34-0EFD-44E3-A3EE-DCFD8BFAE3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F9A6CC12-5E06-4B10-8722-9AA8AE3E60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D9464C9C-321F-4EB9-9CD9-BCA977E31C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ECF0F67E-6126-48E0-B37E-5F39EE83C8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2AC5B588-1912-4DA3-963C-099B7E0DD08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B8924FAA-23E7-424E-A4E7-E589E9B7588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CBCE974E-5B05-4D90-8120-7B2C1EBE552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8E86467F-24AC-4E21-9341-03006B2238C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40FBA1C1-D1CE-4B8D-87DD-959AFDB5380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59775A67-B96F-4B08-B7C7-A665E36F1E8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B33AC82-EFFA-4534-B9AF-7C661223DB9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BC00780A-99A9-4619-81C8-DCC06B34491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5AB784B3-49FB-495A-9F28-C85A39DC31E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885B34D1-E284-4C25-979C-79FA3923DA4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8636C48F-B89F-440A-809D-73687EB02C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8CEC4983-6CFD-4159-BE47-7660444F44E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a:extLst>
            <a:ext uri="{FF2B5EF4-FFF2-40B4-BE49-F238E27FC236}">
              <a16:creationId xmlns:a16="http://schemas.microsoft.com/office/drawing/2014/main" id="{47444335-FD51-42D1-894C-6E429E7EA6CB}"/>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a:extLst>
            <a:ext uri="{FF2B5EF4-FFF2-40B4-BE49-F238E27FC236}">
              <a16:creationId xmlns:a16="http://schemas.microsoft.com/office/drawing/2014/main" id="{8B1E3907-A75E-416A-B917-FD3B480F3624}"/>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a:extLst>
            <a:ext uri="{FF2B5EF4-FFF2-40B4-BE49-F238E27FC236}">
              <a16:creationId xmlns:a16="http://schemas.microsoft.com/office/drawing/2014/main" id="{3E41D15F-6EAC-4C17-8D9A-FD4D8C4BD611}"/>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a:extLst>
            <a:ext uri="{FF2B5EF4-FFF2-40B4-BE49-F238E27FC236}">
              <a16:creationId xmlns:a16="http://schemas.microsoft.com/office/drawing/2014/main" id="{39ED12B4-1D20-4C90-BDC0-4A9655FFE4AC}"/>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B85E5779-27A7-49D4-A735-A46D991F132C}"/>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10" name="【児童館】&#10;一人当たり面積平均値テキスト">
          <a:extLst>
            <a:ext uri="{FF2B5EF4-FFF2-40B4-BE49-F238E27FC236}">
              <a16:creationId xmlns:a16="http://schemas.microsoft.com/office/drawing/2014/main" id="{3C978C94-F825-42A3-B39B-10627C8B372F}"/>
            </a:ext>
          </a:extLst>
        </xdr:cNvPr>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a:extLst>
            <a:ext uri="{FF2B5EF4-FFF2-40B4-BE49-F238E27FC236}">
              <a16:creationId xmlns:a16="http://schemas.microsoft.com/office/drawing/2014/main" id="{5641F1DF-F9EA-44C6-9067-4BFBA781A47B}"/>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F596D832-7183-48E5-BB71-E2681D4A3CD7}"/>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a:extLst>
            <a:ext uri="{FF2B5EF4-FFF2-40B4-BE49-F238E27FC236}">
              <a16:creationId xmlns:a16="http://schemas.microsoft.com/office/drawing/2014/main" id="{8A781BC4-15D5-441A-93CA-1B864BACE149}"/>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2CE2D6A4-90BD-4FDB-BA73-B06628C326CF}"/>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5" name="フローチャート: 判断 714">
          <a:extLst>
            <a:ext uri="{FF2B5EF4-FFF2-40B4-BE49-F238E27FC236}">
              <a16:creationId xmlns:a16="http://schemas.microsoft.com/office/drawing/2014/main" id="{68A16107-D7EB-4646-A3AA-1D1518107119}"/>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D209F10-81F0-4DAD-B0BB-F0901AE278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FE8E0D3-40AD-4D33-A5F3-091CC992C32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1BB27D9-3EAD-4027-ACAB-1E0C881A33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75247B4-9370-45BA-8F96-00A3190FE6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8E3AA85-DB7C-4746-AAAA-5708100F506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21" name="楕円 720">
          <a:extLst>
            <a:ext uri="{FF2B5EF4-FFF2-40B4-BE49-F238E27FC236}">
              <a16:creationId xmlns:a16="http://schemas.microsoft.com/office/drawing/2014/main" id="{E87C6A53-1692-4556-9A71-739ECEFE0546}"/>
            </a:ext>
          </a:extLst>
        </xdr:cNvPr>
        <xdr:cNvSpPr/>
      </xdr:nvSpPr>
      <xdr:spPr>
        <a:xfrm>
          <a:off x="221107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169181</xdr:rowOff>
    </xdr:from>
    <xdr:ext cx="469744" cy="259045"/>
    <xdr:sp macro="" textlink="">
      <xdr:nvSpPr>
        <xdr:cNvPr id="722" name="【児童館】&#10;一人当たり面積該当値テキスト">
          <a:extLst>
            <a:ext uri="{FF2B5EF4-FFF2-40B4-BE49-F238E27FC236}">
              <a16:creationId xmlns:a16="http://schemas.microsoft.com/office/drawing/2014/main" id="{A562C642-6060-4593-B1EF-9C4E3E136E09}"/>
            </a:ext>
          </a:extLst>
        </xdr:cNvPr>
        <xdr:cNvSpPr txBox="1"/>
      </xdr:nvSpPr>
      <xdr:spPr>
        <a:xfrm>
          <a:off x="22199600"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723" name="楕円 722">
          <a:extLst>
            <a:ext uri="{FF2B5EF4-FFF2-40B4-BE49-F238E27FC236}">
              <a16:creationId xmlns:a16="http://schemas.microsoft.com/office/drawing/2014/main" id="{13B7B8DC-E871-4ED7-89C6-B119A0BC3367}"/>
            </a:ext>
          </a:extLst>
        </xdr:cNvPr>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70104</xdr:rowOff>
    </xdr:from>
    <xdr:to>
      <xdr:col>116</xdr:col>
      <xdr:colOff>63500</xdr:colOff>
      <xdr:row>84</xdr:row>
      <xdr:rowOff>74676</xdr:rowOff>
    </xdr:to>
    <xdr:cxnSp macro="">
      <xdr:nvCxnSpPr>
        <xdr:cNvPr id="724" name="直線コネクタ 723">
          <a:extLst>
            <a:ext uri="{FF2B5EF4-FFF2-40B4-BE49-F238E27FC236}">
              <a16:creationId xmlns:a16="http://schemas.microsoft.com/office/drawing/2014/main" id="{5865D0AD-4E20-4EA1-91F6-65848583293C}"/>
            </a:ext>
          </a:extLst>
        </xdr:cNvPr>
        <xdr:cNvCxnSpPr/>
      </xdr:nvCxnSpPr>
      <xdr:spPr>
        <a:xfrm flipV="1">
          <a:off x="21323300" y="1447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725" name="楕円 724">
          <a:extLst>
            <a:ext uri="{FF2B5EF4-FFF2-40B4-BE49-F238E27FC236}">
              <a16:creationId xmlns:a16="http://schemas.microsoft.com/office/drawing/2014/main" id="{60CD441B-D901-4056-A729-FFFBC53C2052}"/>
            </a:ext>
          </a:extLst>
        </xdr:cNvPr>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79248</xdr:rowOff>
    </xdr:to>
    <xdr:cxnSp macro="">
      <xdr:nvCxnSpPr>
        <xdr:cNvPr id="726" name="直線コネクタ 725">
          <a:extLst>
            <a:ext uri="{FF2B5EF4-FFF2-40B4-BE49-F238E27FC236}">
              <a16:creationId xmlns:a16="http://schemas.microsoft.com/office/drawing/2014/main" id="{28909A4A-9258-4228-AB01-56B65624CA40}"/>
            </a:ext>
          </a:extLst>
        </xdr:cNvPr>
        <xdr:cNvCxnSpPr/>
      </xdr:nvCxnSpPr>
      <xdr:spPr>
        <a:xfrm flipV="1">
          <a:off x="20434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27" name="楕円 726">
          <a:extLst>
            <a:ext uri="{FF2B5EF4-FFF2-40B4-BE49-F238E27FC236}">
              <a16:creationId xmlns:a16="http://schemas.microsoft.com/office/drawing/2014/main" id="{BD8B61E7-C875-43D1-A0A2-DECA6B724956}"/>
            </a:ext>
          </a:extLst>
        </xdr:cNvPr>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83820</xdr:rowOff>
    </xdr:to>
    <xdr:cxnSp macro="">
      <xdr:nvCxnSpPr>
        <xdr:cNvPr id="728" name="直線コネクタ 727">
          <a:extLst>
            <a:ext uri="{FF2B5EF4-FFF2-40B4-BE49-F238E27FC236}">
              <a16:creationId xmlns:a16="http://schemas.microsoft.com/office/drawing/2014/main" id="{0ED12AF2-2035-42CD-A07D-8F6B618F2B5E}"/>
            </a:ext>
          </a:extLst>
        </xdr:cNvPr>
        <xdr:cNvCxnSpPr/>
      </xdr:nvCxnSpPr>
      <xdr:spPr>
        <a:xfrm flipV="1">
          <a:off x="19545300" y="1448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37592</xdr:rowOff>
    </xdr:from>
    <xdr:to>
      <xdr:col>98</xdr:col>
      <xdr:colOff>38100</xdr:colOff>
      <xdr:row>84</xdr:row>
      <xdr:rowOff>139192</xdr:rowOff>
    </xdr:to>
    <xdr:sp macro="" textlink="">
      <xdr:nvSpPr>
        <xdr:cNvPr id="729" name="楕円 728">
          <a:extLst>
            <a:ext uri="{FF2B5EF4-FFF2-40B4-BE49-F238E27FC236}">
              <a16:creationId xmlns:a16="http://schemas.microsoft.com/office/drawing/2014/main" id="{821801EF-1902-45EB-B423-34DB8B9B5C7F}"/>
            </a:ext>
          </a:extLst>
        </xdr:cNvPr>
        <xdr:cNvSpPr/>
      </xdr:nvSpPr>
      <xdr:spPr>
        <a:xfrm>
          <a:off x="18605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84</xdr:row>
      <xdr:rowOff>88392</xdr:rowOff>
    </xdr:to>
    <xdr:cxnSp macro="">
      <xdr:nvCxnSpPr>
        <xdr:cNvPr id="730" name="直線コネクタ 729">
          <a:extLst>
            <a:ext uri="{FF2B5EF4-FFF2-40B4-BE49-F238E27FC236}">
              <a16:creationId xmlns:a16="http://schemas.microsoft.com/office/drawing/2014/main" id="{E86A38A3-4921-4E45-AACA-1664065482A1}"/>
            </a:ext>
          </a:extLst>
        </xdr:cNvPr>
        <xdr:cNvCxnSpPr/>
      </xdr:nvCxnSpPr>
      <xdr:spPr>
        <a:xfrm flipV="1">
          <a:off x="18656300" y="1448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31" name="n_1aveValue【児童館】&#10;一人当たり面積">
          <a:extLst>
            <a:ext uri="{FF2B5EF4-FFF2-40B4-BE49-F238E27FC236}">
              <a16:creationId xmlns:a16="http://schemas.microsoft.com/office/drawing/2014/main" id="{FC45EAE9-CC86-4AAB-9C38-49ADD265C6F0}"/>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32" name="n_2aveValue【児童館】&#10;一人当たり面積">
          <a:extLst>
            <a:ext uri="{FF2B5EF4-FFF2-40B4-BE49-F238E27FC236}">
              <a16:creationId xmlns:a16="http://schemas.microsoft.com/office/drawing/2014/main" id="{04916E2B-BE2E-4B6B-880B-67F298C4E006}"/>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a:extLst>
            <a:ext uri="{FF2B5EF4-FFF2-40B4-BE49-F238E27FC236}">
              <a16:creationId xmlns:a16="http://schemas.microsoft.com/office/drawing/2014/main" id="{5FE695D9-C282-4FDF-880A-3A745830ABFA}"/>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734" name="n_4aveValue【児童館】&#10;一人当たり面積">
          <a:extLst>
            <a:ext uri="{FF2B5EF4-FFF2-40B4-BE49-F238E27FC236}">
              <a16:creationId xmlns:a16="http://schemas.microsoft.com/office/drawing/2014/main" id="{B9A6EBBC-F4A6-45CD-80A2-B9FD20410D0F}"/>
            </a:ext>
          </a:extLst>
        </xdr:cNvPr>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735" name="n_1mainValue【児童館】&#10;一人当たり面積">
          <a:extLst>
            <a:ext uri="{FF2B5EF4-FFF2-40B4-BE49-F238E27FC236}">
              <a16:creationId xmlns:a16="http://schemas.microsoft.com/office/drawing/2014/main" id="{74AB9B15-F821-495A-AA89-3BB130E49CF0}"/>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36" name="n_2mainValue【児童館】&#10;一人当たり面積">
          <a:extLst>
            <a:ext uri="{FF2B5EF4-FFF2-40B4-BE49-F238E27FC236}">
              <a16:creationId xmlns:a16="http://schemas.microsoft.com/office/drawing/2014/main" id="{0713DCE7-4180-4C28-8460-C46A1C05C12E}"/>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37" name="n_3mainValue【児童館】&#10;一人当たり面積">
          <a:extLst>
            <a:ext uri="{FF2B5EF4-FFF2-40B4-BE49-F238E27FC236}">
              <a16:creationId xmlns:a16="http://schemas.microsoft.com/office/drawing/2014/main" id="{A0F7B0A7-5A1E-405E-94D8-22E6C1A9E27C}"/>
            </a:ext>
          </a:extLst>
        </xdr:cNvPr>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130319</xdr:rowOff>
    </xdr:from>
    <xdr:ext cx="469744" cy="259045"/>
    <xdr:sp macro="" textlink="">
      <xdr:nvSpPr>
        <xdr:cNvPr id="738" name="n_4mainValue【児童館】&#10;一人当たり面積">
          <a:extLst>
            <a:ext uri="{FF2B5EF4-FFF2-40B4-BE49-F238E27FC236}">
              <a16:creationId xmlns:a16="http://schemas.microsoft.com/office/drawing/2014/main" id="{A0560048-450D-4763-B6F7-6D6F67F05C2C}"/>
            </a:ext>
          </a:extLst>
        </xdr:cNvPr>
        <xdr:cNvSpPr txBox="1"/>
      </xdr:nvSpPr>
      <xdr:spPr>
        <a:xfrm>
          <a:off x="18421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FF21F5-FD07-446B-8E72-9697F86136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CB2D818F-C0A4-42E1-BC45-FA1F0B1F0B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78715005-0777-46FD-A840-A2237A2047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D6C276BD-68A7-405E-BF86-050A75FA2E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E3038D9-1C51-46BD-93FB-19C1870C78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E7FF804B-8D63-4C95-AE23-11B25E9AF3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245039AB-091C-4889-8E69-5434B842615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38438A52-0237-4B3B-9F4C-5FDE7E4D0AA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CACC411D-869C-4F28-80B9-B8EBDB22AD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83C7C42F-9D0E-4B54-B07D-BFD3D26A45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28A6725F-9D88-4C2D-A3DB-99E192DE03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4AAF192E-7A0F-45F2-9D9F-FF365C7C4A9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9A7D77E8-0685-4A85-BD67-A4A9613B432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F5C1AC96-8750-4080-A224-14F7AC5042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B7FB01F9-9880-4D27-941F-9819FFA4E46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AE07FA04-2045-41EB-8C4D-30982737C5D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5E157849-ED97-4AFF-A1B6-BC399E509E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A144B913-E2CB-4A76-A5C8-E807305BEF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DC7140C-D254-4945-8066-CF2F8F3F50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ついて、類似団体や北海道平均と比較して極めて高い数値を示している。学校施設や児童館については、施設の長寿命化を図るべく、改修や修繕工事を実施している。しかし、経年劣化も見られることから、建て替えについても検討していきた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ついては、類似団体や北海道平均と比較して若干高い数値を示している。橋りょうについては、長寿命化計画を基に長寿命化修繕工事を実施しており、道路も優先順位を設けながら修繕工事を実施している。今後も限られた予算の中で継続して実施していきた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の有形固定資産減価償却率について、類似団体と比較して同水準の数値を示している。長寿命化計画を基に計画的な改修や除去が進められており、今後も継続して実施していきたい。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認定子ども園・幼稚園・保育所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ついて、類似団体や北海道平均と比較して低い数値を示している。当町の認定子ども園は、平成２３年に建築された比較的新しい施設であることから、建て替えや長寿命化等の検討は不要と考え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8EDFC2-7372-4F6A-8944-66D0E59AF5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9CE85C-6B32-4866-A7A6-2B0229F7BB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B6F6C4-0950-44F4-B78D-6211B7ED1D9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CB0CF8-EFB7-4106-94D2-D44D360A11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7F6763-F1B5-44B2-A006-A93AE6BFD0E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7AECE3-D363-4789-AAB3-9C05EB510F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EE5D6A-4462-4798-9CB1-C8134EF0BE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4B5D21-541C-4D9E-93CC-F69430E248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514807-A0F5-410E-B660-2C71502B03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56834E-7FEF-43A3-97F5-9E021FFC72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5,137
4,898
585.71
6,477,336
6,339,203
135,397
3,577,682
5,014,973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5BDA89-30D2-468B-9C70-BF15304AEA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94C8D6-1AED-4653-A56D-ED4947953E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660D5E-9DEF-476F-99B8-9E05B0582E8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F0CA49-EEAB-4B11-9AA2-4FD0AF02B39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83E06D-423C-4122-9493-FAFF433524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F61D92D-C59E-4731-BD93-2694071AC14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27C41B-D180-4CA8-8848-6ED4E6ECE98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878D74-2FDF-4E20-ADD1-3798106ECF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D68ED7-B71A-43B6-93EB-ACE8F9C254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0F6584-20DE-4ED7-8D4F-4BBB1BD1D9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137194-7B70-412D-8EE4-220A003C84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B452D7-6FAA-41D3-98C7-185E816646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6A0B02-CBB9-42C3-95AA-ADDE68AFED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E99630-E2E1-4228-A83B-90EC77B7A9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C0B97D-5819-43AB-8548-F7C55363281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942FD3-A668-4963-997F-634D2ED2D05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149153-A8BB-4D79-85E0-75A3D776A7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022F82-AB8D-4532-BBB7-5C1EE93A3D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6E353E-34DD-4417-B780-358485C818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61FF71-8851-416D-917B-E8672464C79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F27B54-A100-4134-B304-84E26501BF4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B410A5-5752-487D-BD64-8DBEF5F8A0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80931F-427D-48C9-AC50-95408F2892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A491D1-446D-4D10-A5DE-2FAFF4F520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662826-630D-4A1B-8E9E-6E930DD8115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1F7B11-BB1C-48AA-BB9E-262F659C1EF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428B09-4379-4EF8-9628-1F13AD78D9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67D6FC-69AC-4E07-ACA9-2073FDE6BF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FC3BD1-2451-4A0B-B79D-BCD79F83C4B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0BA123E-0089-4E43-8AE4-61BD9CFD5CF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5CD8A4D-072F-409E-B493-1FD6B0F7F8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7B5BD9C-1FE3-4EEF-8523-66D2FDED2C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879E08D-ACE0-4146-8FFA-964E6830C1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38579D9-D256-45CF-9A7B-EAEA0BFDACA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4044566-895A-4F00-83E6-9EBE8D6C0E2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1841D4E-ED15-4340-A829-A8FD504345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48CD05A-3B18-4507-8794-2A421001FCA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FCF8900-477C-41C7-849B-E504F9F967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8E9BB74-3A2A-4A7A-8A3E-48C7081DAB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3EFA53C-458F-428E-AB9B-F833D4085B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647D1E1-F4EE-42D2-8AE9-A69CEC25FC9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A84EB9E-AB2D-4F62-83E6-2DAA32AC9B0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1AF1969-0B4C-41D0-AC12-B8FCBF5EBC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9286984-EF27-4D94-86A5-8796F7ECC8F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6791AB5-D40C-4D8D-B120-1FC70BF3A1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5CAC3B8-1262-4379-8596-48BB532D14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AAA6C69-BDF3-46F5-81FF-36E7A4099F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5715613-1817-44AE-ABF3-59E9A03850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04B1448-B8A0-41E9-94DE-A7BC82D4E79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54CDCED-ACFA-4B3D-ACCB-686DDA37A6D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A1171C09-F9B0-42A9-80F4-9F5BC377A24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91DAFD1-FC5A-4B0A-8408-C6B2231AC7C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80A1F869-24B2-43F7-8549-EDB330FA437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126139E-86B5-413F-AE45-B1861F7463D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687F85C3-8B95-4529-990D-E356CA0CF13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A6FD8BD-FC23-4F4C-9B55-02FCA1E45F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A6B98F6-8E62-4FD6-9F75-AC27542A3A3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CE4697AA-B5E0-4C9E-8E68-DF56D594502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79A958B-802E-4800-A669-5D81FFD2CF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3F1517E6-9FAB-4F33-935C-D1F59D40A45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CF41418-63C5-42E4-9D62-5122CEBA3A2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B999BDCE-4E30-48F5-B82B-02FFD752D34E}"/>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0A6A7D8-0A44-4C7B-84C4-70DA765B98B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A2F4A234-C7A9-4208-8E49-9770562F87F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D692F4DA-6624-40F8-8671-0EDB7F1C34A6}"/>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F493603D-2C8D-4A49-8F05-46639BD21345}"/>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D4DBCD6-7D02-49DB-8ACD-4E2532C9B410}"/>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66CC3A13-8269-49C6-928E-D912CE08D3A4}"/>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93594023-0FB2-498C-AD93-F5E84EC7C73B}"/>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5A125DAF-DEC0-4694-8C28-FF52E9C9153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D99A0839-9F65-4911-86C7-291A10616A39}"/>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AB1B2F17-67B4-49A0-AD36-61B5FBEA8060}"/>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DB0ADF-073D-4974-ADEA-E6A39AE4A0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198CFDE-415D-4586-A545-DEBC2071146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370FC31-08A0-4212-AEEE-F6571E5790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E174862-B869-4D12-85EC-64F68F0386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3D5AF96-AD9B-4569-922D-7F9ECAAF4E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137795</xdr:rowOff>
    </xdr:from>
    <xdr:to>
      <xdr:col>24</xdr:col>
      <xdr:colOff>114300</xdr:colOff>
      <xdr:row>64</xdr:row>
      <xdr:rowOff>67945</xdr:rowOff>
    </xdr:to>
    <xdr:sp macro="" textlink="">
      <xdr:nvSpPr>
        <xdr:cNvPr id="89" name="楕円 88">
          <a:extLst>
            <a:ext uri="{FF2B5EF4-FFF2-40B4-BE49-F238E27FC236}">
              <a16:creationId xmlns:a16="http://schemas.microsoft.com/office/drawing/2014/main" id="{038AB198-28C1-47B1-8480-1194F9520548}"/>
            </a:ext>
          </a:extLst>
        </xdr:cNvPr>
        <xdr:cNvSpPr/>
      </xdr:nvSpPr>
      <xdr:spPr>
        <a:xfrm>
          <a:off x="4584700" y="1093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52722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701FC7E-1600-4C5A-883D-B50E903733EE}"/>
            </a:ext>
          </a:extLst>
        </xdr:cNvPr>
        <xdr:cNvSpPr txBox="1"/>
      </xdr:nvSpPr>
      <xdr:spPr>
        <a:xfrm>
          <a:off x="4673600" y="1085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118745</xdr:rowOff>
    </xdr:from>
    <xdr:to>
      <xdr:col>20</xdr:col>
      <xdr:colOff>38100</xdr:colOff>
      <xdr:row>64</xdr:row>
      <xdr:rowOff>48895</xdr:rowOff>
    </xdr:to>
    <xdr:sp macro="" textlink="">
      <xdr:nvSpPr>
        <xdr:cNvPr id="91" name="楕円 90">
          <a:extLst>
            <a:ext uri="{FF2B5EF4-FFF2-40B4-BE49-F238E27FC236}">
              <a16:creationId xmlns:a16="http://schemas.microsoft.com/office/drawing/2014/main" id="{22F88131-652E-4C9F-8FC4-35A9064F1BFD}"/>
            </a:ext>
          </a:extLst>
        </xdr:cNvPr>
        <xdr:cNvSpPr/>
      </xdr:nvSpPr>
      <xdr:spPr>
        <a:xfrm>
          <a:off x="3746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169545</xdr:rowOff>
    </xdr:from>
    <xdr:to>
      <xdr:col>24</xdr:col>
      <xdr:colOff>63500</xdr:colOff>
      <xdr:row>64</xdr:row>
      <xdr:rowOff>17145</xdr:rowOff>
    </xdr:to>
    <xdr:cxnSp macro="">
      <xdr:nvCxnSpPr>
        <xdr:cNvPr id="92" name="直線コネクタ 91">
          <a:extLst>
            <a:ext uri="{FF2B5EF4-FFF2-40B4-BE49-F238E27FC236}">
              <a16:creationId xmlns:a16="http://schemas.microsoft.com/office/drawing/2014/main" id="{3D9004D6-57D1-4892-92BC-D2A34CBD58FC}"/>
            </a:ext>
          </a:extLst>
        </xdr:cNvPr>
        <xdr:cNvCxnSpPr/>
      </xdr:nvCxnSpPr>
      <xdr:spPr>
        <a:xfrm>
          <a:off x="3797300" y="109708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40640</xdr:rowOff>
    </xdr:from>
    <xdr:to>
      <xdr:col>15</xdr:col>
      <xdr:colOff>101600</xdr:colOff>
      <xdr:row>63</xdr:row>
      <xdr:rowOff>142240</xdr:rowOff>
    </xdr:to>
    <xdr:sp macro="" textlink="">
      <xdr:nvSpPr>
        <xdr:cNvPr id="93" name="楕円 92">
          <a:extLst>
            <a:ext uri="{FF2B5EF4-FFF2-40B4-BE49-F238E27FC236}">
              <a16:creationId xmlns:a16="http://schemas.microsoft.com/office/drawing/2014/main" id="{2B6C63BD-886A-4453-8C05-2B8569475578}"/>
            </a:ext>
          </a:extLst>
        </xdr:cNvPr>
        <xdr:cNvSpPr/>
      </xdr:nvSpPr>
      <xdr:spPr>
        <a:xfrm>
          <a:off x="2857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91440</xdr:rowOff>
    </xdr:from>
    <xdr:to>
      <xdr:col>19</xdr:col>
      <xdr:colOff>177800</xdr:colOff>
      <xdr:row>63</xdr:row>
      <xdr:rowOff>169545</xdr:rowOff>
    </xdr:to>
    <xdr:cxnSp macro="">
      <xdr:nvCxnSpPr>
        <xdr:cNvPr id="94" name="直線コネクタ 93">
          <a:extLst>
            <a:ext uri="{FF2B5EF4-FFF2-40B4-BE49-F238E27FC236}">
              <a16:creationId xmlns:a16="http://schemas.microsoft.com/office/drawing/2014/main" id="{0A0089FA-AA65-40F6-B79E-122B15E6274A}"/>
            </a:ext>
          </a:extLst>
        </xdr:cNvPr>
        <xdr:cNvCxnSpPr/>
      </xdr:nvCxnSpPr>
      <xdr:spPr>
        <a:xfrm>
          <a:off x="2908300" y="108927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8255</xdr:rowOff>
    </xdr:from>
    <xdr:to>
      <xdr:col>10</xdr:col>
      <xdr:colOff>165100</xdr:colOff>
      <xdr:row>63</xdr:row>
      <xdr:rowOff>109855</xdr:rowOff>
    </xdr:to>
    <xdr:sp macro="" textlink="">
      <xdr:nvSpPr>
        <xdr:cNvPr id="95" name="楕円 94">
          <a:extLst>
            <a:ext uri="{FF2B5EF4-FFF2-40B4-BE49-F238E27FC236}">
              <a16:creationId xmlns:a16="http://schemas.microsoft.com/office/drawing/2014/main" id="{66583EA6-D3F7-4D75-A1F6-A68408E307B0}"/>
            </a:ext>
          </a:extLst>
        </xdr:cNvPr>
        <xdr:cNvSpPr/>
      </xdr:nvSpPr>
      <xdr:spPr>
        <a:xfrm>
          <a:off x="1968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59055</xdr:rowOff>
    </xdr:from>
    <xdr:to>
      <xdr:col>15</xdr:col>
      <xdr:colOff>50800</xdr:colOff>
      <xdr:row>63</xdr:row>
      <xdr:rowOff>91440</xdr:rowOff>
    </xdr:to>
    <xdr:cxnSp macro="">
      <xdr:nvCxnSpPr>
        <xdr:cNvPr id="96" name="直線コネクタ 95">
          <a:extLst>
            <a:ext uri="{FF2B5EF4-FFF2-40B4-BE49-F238E27FC236}">
              <a16:creationId xmlns:a16="http://schemas.microsoft.com/office/drawing/2014/main" id="{1B801AFD-D26C-40E4-91D6-459D40A5F9F9}"/>
            </a:ext>
          </a:extLst>
        </xdr:cNvPr>
        <xdr:cNvCxnSpPr/>
      </xdr:nvCxnSpPr>
      <xdr:spPr>
        <a:xfrm>
          <a:off x="2019300" y="108604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97" name="楕円 96">
          <a:extLst>
            <a:ext uri="{FF2B5EF4-FFF2-40B4-BE49-F238E27FC236}">
              <a16:creationId xmlns:a16="http://schemas.microsoft.com/office/drawing/2014/main" id="{75CCB67A-3AB7-4E07-BFD5-9EAF2AB607CE}"/>
            </a:ext>
          </a:extLst>
        </xdr:cNvPr>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59055</xdr:rowOff>
    </xdr:from>
    <xdr:to>
      <xdr:col>10</xdr:col>
      <xdr:colOff>114300</xdr:colOff>
      <xdr:row>64</xdr:row>
      <xdr:rowOff>76200</xdr:rowOff>
    </xdr:to>
    <xdr:cxnSp macro="">
      <xdr:nvCxnSpPr>
        <xdr:cNvPr id="98" name="直線コネクタ 97">
          <a:extLst>
            <a:ext uri="{FF2B5EF4-FFF2-40B4-BE49-F238E27FC236}">
              <a16:creationId xmlns:a16="http://schemas.microsoft.com/office/drawing/2014/main" id="{C3965F74-2109-46C3-8D52-2D3E7066339B}"/>
            </a:ext>
          </a:extLst>
        </xdr:cNvPr>
        <xdr:cNvCxnSpPr/>
      </xdr:nvCxnSpPr>
      <xdr:spPr>
        <a:xfrm flipV="1">
          <a:off x="1130300" y="1086040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2D4527B7-2EE0-493E-9D33-C0DDB6CC5EA3}"/>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2D6068A5-C206-4E5C-A48B-3402AE107581}"/>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220F67C1-5FD7-4018-8EFA-E4F2B9829D5E}"/>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CF47F65E-29E6-406B-9F2D-669F47E3625A}"/>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40022</xdr:rowOff>
    </xdr:from>
    <xdr:ext cx="405111" cy="259045"/>
    <xdr:sp macro="" textlink="">
      <xdr:nvSpPr>
        <xdr:cNvPr id="103" name="n_1mainValue【体育館・プール】&#10;有形固定資産減価償却率">
          <a:extLst>
            <a:ext uri="{FF2B5EF4-FFF2-40B4-BE49-F238E27FC236}">
              <a16:creationId xmlns:a16="http://schemas.microsoft.com/office/drawing/2014/main" id="{031BA37B-B585-47BE-98CD-7D8521E73D5B}"/>
            </a:ext>
          </a:extLst>
        </xdr:cNvPr>
        <xdr:cNvSpPr txBox="1"/>
      </xdr:nvSpPr>
      <xdr:spPr>
        <a:xfrm>
          <a:off x="3582044" y="1101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133367</xdr:rowOff>
    </xdr:from>
    <xdr:ext cx="405111" cy="259045"/>
    <xdr:sp macro="" textlink="">
      <xdr:nvSpPr>
        <xdr:cNvPr id="104" name="n_2mainValue【体育館・プール】&#10;有形固定資産減価償却率">
          <a:extLst>
            <a:ext uri="{FF2B5EF4-FFF2-40B4-BE49-F238E27FC236}">
              <a16:creationId xmlns:a16="http://schemas.microsoft.com/office/drawing/2014/main" id="{24E97DC9-6D15-4608-ACD5-A4BAAA43C8BD}"/>
            </a:ext>
          </a:extLst>
        </xdr:cNvPr>
        <xdr:cNvSpPr txBox="1"/>
      </xdr:nvSpPr>
      <xdr:spPr>
        <a:xfrm>
          <a:off x="2705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100982</xdr:rowOff>
    </xdr:from>
    <xdr:ext cx="405111" cy="259045"/>
    <xdr:sp macro="" textlink="">
      <xdr:nvSpPr>
        <xdr:cNvPr id="105" name="n_3mainValue【体育館・プール】&#10;有形固定資産減価償却率">
          <a:extLst>
            <a:ext uri="{FF2B5EF4-FFF2-40B4-BE49-F238E27FC236}">
              <a16:creationId xmlns:a16="http://schemas.microsoft.com/office/drawing/2014/main" id="{A517C0D8-16F7-4C26-977A-97A0407AA6D9}"/>
            </a:ext>
          </a:extLst>
        </xdr:cNvPr>
        <xdr:cNvSpPr txBox="1"/>
      </xdr:nvSpPr>
      <xdr:spPr>
        <a:xfrm>
          <a:off x="18167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106" name="n_4mainValue【体育館・プール】&#10;有形固定資産減価償却率">
          <a:extLst>
            <a:ext uri="{FF2B5EF4-FFF2-40B4-BE49-F238E27FC236}">
              <a16:creationId xmlns:a16="http://schemas.microsoft.com/office/drawing/2014/main" id="{5EA947E8-5746-4A63-90E8-B5F4E629CD5A}"/>
            </a:ext>
          </a:extLst>
        </xdr:cNvPr>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ADE4E95-261E-4DF6-BAE3-42E5655101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39A38014-CEED-4F7E-BADC-A68B21CE3F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B6DF5BB2-8E3F-47A4-BFEB-F523CEECE8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5D9F97CC-A9D7-4605-9E26-026C0D9DBC5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49DC9F3D-FEB5-47E6-80D4-CA53F0F34D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BEDA69BF-39D0-49B7-A6B7-1AC13BCDBA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14044AA-EA6C-4EF2-B2AC-B421C78663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828AC061-C76F-4BE3-AA2B-E84E305DC21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34DFAC81-B7B7-4767-8B10-44703CA07DC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5BB6BA4-9A65-47B5-AE01-4972607CC9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6F11171D-6A76-4CAF-94B5-EB238AAE784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23654208-C7D6-48C9-8059-3F714FAF2DB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00B4BC10-3E67-489D-8925-89EDBFAFAD5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158CE94B-0763-446B-8169-A5547829133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14ADC6A4-50D6-4329-A343-1641DA5DC78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068A839C-B989-4CAD-A5B6-709E115A380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3DE4F631-59AC-4916-B87B-7E4CE6ACF5A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38A0C85F-B544-47A3-B0BC-989A60D48D1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92844B1-5C97-4DD7-9321-B3CBBAF2234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4463AA04-31DE-46F5-A1DC-C9FE2DC2E54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7B61A44B-6488-4501-B242-BC333D5ED5D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8AA527D0-24DE-455A-B916-C73AAB7CEA24}"/>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7075B7AB-958D-4640-B04F-4A8F56005684}"/>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1ED3C474-D0B4-404E-94E2-E7276D851F92}"/>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D6A4E55F-3E88-4B7E-BBC4-F4F258B9EFFD}"/>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3B21860E-6A4D-4922-93F7-E4338B9F54A1}"/>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33" name="【体育館・プール】&#10;一人当たり面積平均値テキスト">
          <a:extLst>
            <a:ext uri="{FF2B5EF4-FFF2-40B4-BE49-F238E27FC236}">
              <a16:creationId xmlns:a16="http://schemas.microsoft.com/office/drawing/2014/main" id="{D0A6F9E3-6064-4240-9767-7131811D86D3}"/>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0172B4CE-ECA0-42E2-89D7-FE715707715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AA3E8B9D-DFA4-42BC-BE95-DD06A73C932D}"/>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50E63F90-D7B6-4A64-9F87-B58CC69865F9}"/>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3B2D9EB1-7FA3-4DB0-BD06-2C258272F3E5}"/>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CC970352-3A0D-4353-B789-2909CDC4FBA7}"/>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22210E6-73AB-4E4A-95E2-E2D2B918E0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50201ACA-9985-456E-B9B2-0FB834DF47C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89CF499D-4E42-413A-A71C-8C377F6A47E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EF6D8A5-0972-45E1-BDAD-E9AFF4576A7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438524A-4BBB-4067-B65F-F37BE25481D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84531</xdr:rowOff>
    </xdr:from>
    <xdr:to>
      <xdr:col>55</xdr:col>
      <xdr:colOff>50800</xdr:colOff>
      <xdr:row>62</xdr:row>
      <xdr:rowOff>14681</xdr:rowOff>
    </xdr:to>
    <xdr:sp macro="" textlink="">
      <xdr:nvSpPr>
        <xdr:cNvPr id="144" name="楕円 143">
          <a:extLst>
            <a:ext uri="{FF2B5EF4-FFF2-40B4-BE49-F238E27FC236}">
              <a16:creationId xmlns:a16="http://schemas.microsoft.com/office/drawing/2014/main" id="{623DC7D7-9B61-4379-AE02-AAEE534430BA}"/>
            </a:ext>
          </a:extLst>
        </xdr:cNvPr>
        <xdr:cNvSpPr/>
      </xdr:nvSpPr>
      <xdr:spPr>
        <a:xfrm>
          <a:off x="10426700" y="105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107408</xdr:rowOff>
    </xdr:from>
    <xdr:ext cx="469744" cy="259045"/>
    <xdr:sp macro="" textlink="">
      <xdr:nvSpPr>
        <xdr:cNvPr id="145" name="【体育館・プール】&#10;一人当たり面積該当値テキスト">
          <a:extLst>
            <a:ext uri="{FF2B5EF4-FFF2-40B4-BE49-F238E27FC236}">
              <a16:creationId xmlns:a16="http://schemas.microsoft.com/office/drawing/2014/main" id="{214154F7-D5B5-45EC-88D3-56F3F6D00745}"/>
            </a:ext>
          </a:extLst>
        </xdr:cNvPr>
        <xdr:cNvSpPr txBox="1"/>
      </xdr:nvSpPr>
      <xdr:spPr>
        <a:xfrm>
          <a:off x="10515600" y="1039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88188</xdr:rowOff>
    </xdr:from>
    <xdr:to>
      <xdr:col>50</xdr:col>
      <xdr:colOff>165100</xdr:colOff>
      <xdr:row>62</xdr:row>
      <xdr:rowOff>18338</xdr:rowOff>
    </xdr:to>
    <xdr:sp macro="" textlink="">
      <xdr:nvSpPr>
        <xdr:cNvPr id="146" name="楕円 145">
          <a:extLst>
            <a:ext uri="{FF2B5EF4-FFF2-40B4-BE49-F238E27FC236}">
              <a16:creationId xmlns:a16="http://schemas.microsoft.com/office/drawing/2014/main" id="{34F876D5-605E-4703-9FE2-08B57460E628}"/>
            </a:ext>
          </a:extLst>
        </xdr:cNvPr>
        <xdr:cNvSpPr/>
      </xdr:nvSpPr>
      <xdr:spPr>
        <a:xfrm>
          <a:off x="9588500" y="10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135331</xdr:rowOff>
    </xdr:from>
    <xdr:to>
      <xdr:col>55</xdr:col>
      <xdr:colOff>0</xdr:colOff>
      <xdr:row>61</xdr:row>
      <xdr:rowOff>138988</xdr:rowOff>
    </xdr:to>
    <xdr:cxnSp macro="">
      <xdr:nvCxnSpPr>
        <xdr:cNvPr id="147" name="直線コネクタ 146">
          <a:extLst>
            <a:ext uri="{FF2B5EF4-FFF2-40B4-BE49-F238E27FC236}">
              <a16:creationId xmlns:a16="http://schemas.microsoft.com/office/drawing/2014/main" id="{DC0884BC-5308-438D-9C3F-EB58DA84687F}"/>
            </a:ext>
          </a:extLst>
        </xdr:cNvPr>
        <xdr:cNvCxnSpPr/>
      </xdr:nvCxnSpPr>
      <xdr:spPr>
        <a:xfrm flipV="1">
          <a:off x="9639300" y="10593781"/>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94590</xdr:rowOff>
    </xdr:from>
    <xdr:to>
      <xdr:col>46</xdr:col>
      <xdr:colOff>38100</xdr:colOff>
      <xdr:row>63</xdr:row>
      <xdr:rowOff>24740</xdr:rowOff>
    </xdr:to>
    <xdr:sp macro="" textlink="">
      <xdr:nvSpPr>
        <xdr:cNvPr id="148" name="楕円 147">
          <a:extLst>
            <a:ext uri="{FF2B5EF4-FFF2-40B4-BE49-F238E27FC236}">
              <a16:creationId xmlns:a16="http://schemas.microsoft.com/office/drawing/2014/main" id="{1EF3E210-7421-47D9-B7E2-D4276398F406}"/>
            </a:ext>
          </a:extLst>
        </xdr:cNvPr>
        <xdr:cNvSpPr/>
      </xdr:nvSpPr>
      <xdr:spPr>
        <a:xfrm>
          <a:off x="8699500" y="107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138988</xdr:rowOff>
    </xdr:from>
    <xdr:to>
      <xdr:col>50</xdr:col>
      <xdr:colOff>114300</xdr:colOff>
      <xdr:row>62</xdr:row>
      <xdr:rowOff>145390</xdr:rowOff>
    </xdr:to>
    <xdr:cxnSp macro="">
      <xdr:nvCxnSpPr>
        <xdr:cNvPr id="149" name="直線コネクタ 148">
          <a:extLst>
            <a:ext uri="{FF2B5EF4-FFF2-40B4-BE49-F238E27FC236}">
              <a16:creationId xmlns:a16="http://schemas.microsoft.com/office/drawing/2014/main" id="{713A2CAB-A4DD-41E4-8760-DEF5434480CC}"/>
            </a:ext>
          </a:extLst>
        </xdr:cNvPr>
        <xdr:cNvCxnSpPr/>
      </xdr:nvCxnSpPr>
      <xdr:spPr>
        <a:xfrm flipV="1">
          <a:off x="8750300" y="10597438"/>
          <a:ext cx="889000" cy="17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100076</xdr:rowOff>
    </xdr:from>
    <xdr:to>
      <xdr:col>41</xdr:col>
      <xdr:colOff>101600</xdr:colOff>
      <xdr:row>63</xdr:row>
      <xdr:rowOff>30226</xdr:rowOff>
    </xdr:to>
    <xdr:sp macro="" textlink="">
      <xdr:nvSpPr>
        <xdr:cNvPr id="150" name="楕円 149">
          <a:extLst>
            <a:ext uri="{FF2B5EF4-FFF2-40B4-BE49-F238E27FC236}">
              <a16:creationId xmlns:a16="http://schemas.microsoft.com/office/drawing/2014/main" id="{D426ADCF-5BC4-430B-A166-2715D6602BC6}"/>
            </a:ext>
          </a:extLst>
        </xdr:cNvPr>
        <xdr:cNvSpPr/>
      </xdr:nvSpPr>
      <xdr:spPr>
        <a:xfrm>
          <a:off x="7810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145390</xdr:rowOff>
    </xdr:from>
    <xdr:to>
      <xdr:col>45</xdr:col>
      <xdr:colOff>177800</xdr:colOff>
      <xdr:row>62</xdr:row>
      <xdr:rowOff>150876</xdr:rowOff>
    </xdr:to>
    <xdr:cxnSp macro="">
      <xdr:nvCxnSpPr>
        <xdr:cNvPr id="151" name="直線コネクタ 150">
          <a:extLst>
            <a:ext uri="{FF2B5EF4-FFF2-40B4-BE49-F238E27FC236}">
              <a16:creationId xmlns:a16="http://schemas.microsoft.com/office/drawing/2014/main" id="{888B0B4A-A3A6-49FB-AE4E-0FEE54B7ACDB}"/>
            </a:ext>
          </a:extLst>
        </xdr:cNvPr>
        <xdr:cNvCxnSpPr/>
      </xdr:nvCxnSpPr>
      <xdr:spPr>
        <a:xfrm flipV="1">
          <a:off x="7861300" y="1077529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74473</xdr:rowOff>
    </xdr:from>
    <xdr:to>
      <xdr:col>36</xdr:col>
      <xdr:colOff>165100</xdr:colOff>
      <xdr:row>63</xdr:row>
      <xdr:rowOff>4623</xdr:rowOff>
    </xdr:to>
    <xdr:sp macro="" textlink="">
      <xdr:nvSpPr>
        <xdr:cNvPr id="152" name="楕円 151">
          <a:extLst>
            <a:ext uri="{FF2B5EF4-FFF2-40B4-BE49-F238E27FC236}">
              <a16:creationId xmlns:a16="http://schemas.microsoft.com/office/drawing/2014/main" id="{DDAEBE45-599D-4B83-AFA9-FB24FE97ED0C}"/>
            </a:ext>
          </a:extLst>
        </xdr:cNvPr>
        <xdr:cNvSpPr/>
      </xdr:nvSpPr>
      <xdr:spPr>
        <a:xfrm>
          <a:off x="6921500" y="1070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125273</xdr:rowOff>
    </xdr:from>
    <xdr:to>
      <xdr:col>41</xdr:col>
      <xdr:colOff>50800</xdr:colOff>
      <xdr:row>62</xdr:row>
      <xdr:rowOff>150876</xdr:rowOff>
    </xdr:to>
    <xdr:cxnSp macro="">
      <xdr:nvCxnSpPr>
        <xdr:cNvPr id="153" name="直線コネクタ 152">
          <a:extLst>
            <a:ext uri="{FF2B5EF4-FFF2-40B4-BE49-F238E27FC236}">
              <a16:creationId xmlns:a16="http://schemas.microsoft.com/office/drawing/2014/main" id="{CB70F3A0-1B8B-44DC-8DFD-FDF01C42D580}"/>
            </a:ext>
          </a:extLst>
        </xdr:cNvPr>
        <xdr:cNvCxnSpPr/>
      </xdr:nvCxnSpPr>
      <xdr:spPr>
        <a:xfrm>
          <a:off x="6972300" y="10755173"/>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154" name="n_1aveValue【体育館・プール】&#10;一人当たり面積">
          <a:extLst>
            <a:ext uri="{FF2B5EF4-FFF2-40B4-BE49-F238E27FC236}">
              <a16:creationId xmlns:a16="http://schemas.microsoft.com/office/drawing/2014/main" id="{BD0780EF-FC47-4EE7-A90D-0C0437B5C928}"/>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828CA5E4-8249-411A-81C7-027F670F5941}"/>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8BFA594C-1254-4E0F-9BC3-60196FA7D161}"/>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7" name="n_4aveValue【体育館・プール】&#10;一人当たり面積">
          <a:extLst>
            <a:ext uri="{FF2B5EF4-FFF2-40B4-BE49-F238E27FC236}">
              <a16:creationId xmlns:a16="http://schemas.microsoft.com/office/drawing/2014/main" id="{47E9F64D-D325-4667-8D2F-B607750C6A89}"/>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34865</xdr:rowOff>
    </xdr:from>
    <xdr:ext cx="469744" cy="259045"/>
    <xdr:sp macro="" textlink="">
      <xdr:nvSpPr>
        <xdr:cNvPr id="158" name="n_1mainValue【体育館・プール】&#10;一人当たり面積">
          <a:extLst>
            <a:ext uri="{FF2B5EF4-FFF2-40B4-BE49-F238E27FC236}">
              <a16:creationId xmlns:a16="http://schemas.microsoft.com/office/drawing/2014/main" id="{4CD02E0B-5D85-48C7-8D7B-7469E72C7602}"/>
            </a:ext>
          </a:extLst>
        </xdr:cNvPr>
        <xdr:cNvSpPr txBox="1"/>
      </xdr:nvSpPr>
      <xdr:spPr>
        <a:xfrm>
          <a:off x="93917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15867</xdr:rowOff>
    </xdr:from>
    <xdr:ext cx="469744" cy="259045"/>
    <xdr:sp macro="" textlink="">
      <xdr:nvSpPr>
        <xdr:cNvPr id="159" name="n_2mainValue【体育館・プール】&#10;一人当たり面積">
          <a:extLst>
            <a:ext uri="{FF2B5EF4-FFF2-40B4-BE49-F238E27FC236}">
              <a16:creationId xmlns:a16="http://schemas.microsoft.com/office/drawing/2014/main" id="{B98D1B42-E14F-4923-A32F-A3A5F2BD7A18}"/>
            </a:ext>
          </a:extLst>
        </xdr:cNvPr>
        <xdr:cNvSpPr txBox="1"/>
      </xdr:nvSpPr>
      <xdr:spPr>
        <a:xfrm>
          <a:off x="8515427" y="108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21353</xdr:rowOff>
    </xdr:from>
    <xdr:ext cx="469744" cy="259045"/>
    <xdr:sp macro="" textlink="">
      <xdr:nvSpPr>
        <xdr:cNvPr id="160" name="n_3mainValue【体育館・プール】&#10;一人当たり面積">
          <a:extLst>
            <a:ext uri="{FF2B5EF4-FFF2-40B4-BE49-F238E27FC236}">
              <a16:creationId xmlns:a16="http://schemas.microsoft.com/office/drawing/2014/main" id="{F63CAC28-EE0F-41F5-9210-5CDD4EE0578B}"/>
            </a:ext>
          </a:extLst>
        </xdr:cNvPr>
        <xdr:cNvSpPr txBox="1"/>
      </xdr:nvSpPr>
      <xdr:spPr>
        <a:xfrm>
          <a:off x="7626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167200</xdr:rowOff>
    </xdr:from>
    <xdr:ext cx="469744" cy="259045"/>
    <xdr:sp macro="" textlink="">
      <xdr:nvSpPr>
        <xdr:cNvPr id="161" name="n_4mainValue【体育館・プール】&#10;一人当たり面積">
          <a:extLst>
            <a:ext uri="{FF2B5EF4-FFF2-40B4-BE49-F238E27FC236}">
              <a16:creationId xmlns:a16="http://schemas.microsoft.com/office/drawing/2014/main" id="{3FF085EC-FD69-441B-87AD-6198D6AD0274}"/>
            </a:ext>
          </a:extLst>
        </xdr:cNvPr>
        <xdr:cNvSpPr txBox="1"/>
      </xdr:nvSpPr>
      <xdr:spPr>
        <a:xfrm>
          <a:off x="6737427" y="1079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A4B0B589-3380-49FF-A20F-6FB43DAEFC9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92F6554-0FD1-4CD9-ABEC-7AED7CEA82F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5E01C1A0-4CD3-4B68-9007-BA55B9EE71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23436551-4072-41D4-ADCB-690F273DE0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45B16F7-04BD-4E67-A9DC-D2B38EA0F9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3440A698-ADDA-4D4A-AF2B-4E9ABABBCC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F150E0C6-45EB-4E51-8E08-74338A549E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FA55E899-41DC-49B8-BCFC-425E2F5E9E8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46D46033-E3EE-4C10-9327-3A2CEFFBBCF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6AB9ACC6-FDB1-41DD-AE67-C7975F15A2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153F2B6C-F761-4526-AE75-1AE30BF1EA2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2654F3D6-8B22-4D58-AF52-EEAEADFF42F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2A7855B-A9BA-4D34-84D8-080C0693FB9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BBE0B338-91F0-4D6E-99B2-26AB742DDB1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769E6F2A-5B38-4D35-88B4-7CB2D4B0EAF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8D43ABC1-D088-4044-B06C-2DBD1B3DA6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E7FB2794-274E-4A0C-8730-F7C5304A8DC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8FA2513F-D17B-49D0-9994-7E44F0A1DE0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9D065E9E-6F39-439A-9C2F-8F51DFC1CC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46B7705B-5026-401C-97DF-DA488E92C95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D585B466-23AA-4E64-B0CA-CABF8F32F9A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41FEE513-DA81-4E56-A3D4-26F873EF5D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DEFC64C9-BA94-45FB-B4E8-F372E0561E6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1BAB143D-9AF3-42D8-8DFC-64206B9DC0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F6623F25-B029-4146-B4D9-A1D827195584}"/>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E7E21C9F-3632-4FA4-8D16-77481AF8248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4D84B801-389D-40F1-95EE-5BE89AD6EC2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7D1F31A7-86CF-4F61-B852-1BFD472760B2}"/>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8BCC40DF-F469-4FAE-B955-A703FFACD70B}"/>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8A32F86C-6DA1-4BF9-A91F-C9DEA948AA59}"/>
            </a:ext>
          </a:extLst>
        </xdr:cNvPr>
        <xdr:cNvSpPr txBox="1"/>
      </xdr:nvSpPr>
      <xdr:spPr>
        <a:xfrm>
          <a:off x="4673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8EAD0E1F-7CB3-415C-BA8C-4799F540C1EB}"/>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58ECBA26-1B37-4162-931B-6ED559CAB066}"/>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828CE3FE-4260-461F-8936-4B9F717B1B27}"/>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9D1298B7-3BAC-4377-9789-DDAF35C9F5D9}"/>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368225CC-299C-41A8-9067-4985FF9DF270}"/>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BBD16006-54D5-4847-BAFF-3D423EF200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E882AAC9-5696-44CD-BF11-0525BD146E9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809ADBD-97CD-4914-B230-F25C2BA4EAE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829FED5-1DD3-40FD-A998-F64BDA0091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221A524-03A2-471B-8127-F2A293A60B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202" name="楕円 201">
          <a:extLst>
            <a:ext uri="{FF2B5EF4-FFF2-40B4-BE49-F238E27FC236}">
              <a16:creationId xmlns:a16="http://schemas.microsoft.com/office/drawing/2014/main" id="{A6F5637E-CF59-4BE9-827B-859B1D8B7801}"/>
            </a:ext>
          </a:extLst>
        </xdr:cNvPr>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92C53875-F73F-4604-9F00-1644D7966E09}"/>
            </a:ext>
          </a:extLst>
        </xdr:cNvPr>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145414</xdr:rowOff>
    </xdr:from>
    <xdr:to>
      <xdr:col>20</xdr:col>
      <xdr:colOff>38100</xdr:colOff>
      <xdr:row>81</xdr:row>
      <xdr:rowOff>75564</xdr:rowOff>
    </xdr:to>
    <xdr:sp macro="" textlink="">
      <xdr:nvSpPr>
        <xdr:cNvPr id="204" name="楕円 203">
          <a:extLst>
            <a:ext uri="{FF2B5EF4-FFF2-40B4-BE49-F238E27FC236}">
              <a16:creationId xmlns:a16="http://schemas.microsoft.com/office/drawing/2014/main" id="{2F66EA3F-C102-45EE-8822-F3BF8C4FF68F}"/>
            </a:ext>
          </a:extLst>
        </xdr:cNvPr>
        <xdr:cNvSpPr/>
      </xdr:nvSpPr>
      <xdr:spPr>
        <a:xfrm>
          <a:off x="3746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24764</xdr:rowOff>
    </xdr:from>
    <xdr:to>
      <xdr:col>24</xdr:col>
      <xdr:colOff>63500</xdr:colOff>
      <xdr:row>81</xdr:row>
      <xdr:rowOff>76200</xdr:rowOff>
    </xdr:to>
    <xdr:cxnSp macro="">
      <xdr:nvCxnSpPr>
        <xdr:cNvPr id="205" name="直線コネクタ 204">
          <a:extLst>
            <a:ext uri="{FF2B5EF4-FFF2-40B4-BE49-F238E27FC236}">
              <a16:creationId xmlns:a16="http://schemas.microsoft.com/office/drawing/2014/main" id="{5B4E8A82-31DF-4F20-BD62-C29C32B63354}"/>
            </a:ext>
          </a:extLst>
        </xdr:cNvPr>
        <xdr:cNvCxnSpPr/>
      </xdr:nvCxnSpPr>
      <xdr:spPr>
        <a:xfrm>
          <a:off x="3797300" y="1391221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206" name="楕円 205">
          <a:extLst>
            <a:ext uri="{FF2B5EF4-FFF2-40B4-BE49-F238E27FC236}">
              <a16:creationId xmlns:a16="http://schemas.microsoft.com/office/drawing/2014/main" id="{E205077F-4166-49A2-B2EC-EB28EEC00A47}"/>
            </a:ext>
          </a:extLst>
        </xdr:cNvPr>
        <xdr:cNvSpPr/>
      </xdr:nvSpPr>
      <xdr:spPr>
        <a:xfrm>
          <a:off x="2857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24764</xdr:rowOff>
    </xdr:from>
    <xdr:to>
      <xdr:col>19</xdr:col>
      <xdr:colOff>177800</xdr:colOff>
      <xdr:row>83</xdr:row>
      <xdr:rowOff>57150</xdr:rowOff>
    </xdr:to>
    <xdr:cxnSp macro="">
      <xdr:nvCxnSpPr>
        <xdr:cNvPr id="207" name="直線コネクタ 206">
          <a:extLst>
            <a:ext uri="{FF2B5EF4-FFF2-40B4-BE49-F238E27FC236}">
              <a16:creationId xmlns:a16="http://schemas.microsoft.com/office/drawing/2014/main" id="{5DAE4814-7924-420E-B880-14542B4D0D04}"/>
            </a:ext>
          </a:extLst>
        </xdr:cNvPr>
        <xdr:cNvCxnSpPr/>
      </xdr:nvCxnSpPr>
      <xdr:spPr>
        <a:xfrm flipV="1">
          <a:off x="2908300" y="13912214"/>
          <a:ext cx="889000" cy="3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xdr:rowOff>
    </xdr:from>
    <xdr:to>
      <xdr:col>10</xdr:col>
      <xdr:colOff>165100</xdr:colOff>
      <xdr:row>85</xdr:row>
      <xdr:rowOff>117475</xdr:rowOff>
    </xdr:to>
    <xdr:sp macro="" textlink="">
      <xdr:nvSpPr>
        <xdr:cNvPr id="208" name="楕円 207">
          <a:extLst>
            <a:ext uri="{FF2B5EF4-FFF2-40B4-BE49-F238E27FC236}">
              <a16:creationId xmlns:a16="http://schemas.microsoft.com/office/drawing/2014/main" id="{2228C25B-90E0-4C6C-9174-9869E6009AAD}"/>
            </a:ext>
          </a:extLst>
        </xdr:cNvPr>
        <xdr:cNvSpPr/>
      </xdr:nvSpPr>
      <xdr:spPr>
        <a:xfrm>
          <a:off x="196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85</xdr:row>
      <xdr:rowOff>66675</xdr:rowOff>
    </xdr:to>
    <xdr:cxnSp macro="">
      <xdr:nvCxnSpPr>
        <xdr:cNvPr id="209" name="直線コネクタ 208">
          <a:extLst>
            <a:ext uri="{FF2B5EF4-FFF2-40B4-BE49-F238E27FC236}">
              <a16:creationId xmlns:a16="http://schemas.microsoft.com/office/drawing/2014/main" id="{0EE0F3C7-BBB6-4953-B0E1-49F93C9E418C}"/>
            </a:ext>
          </a:extLst>
        </xdr:cNvPr>
        <xdr:cNvCxnSpPr/>
      </xdr:nvCxnSpPr>
      <xdr:spPr>
        <a:xfrm flipV="1">
          <a:off x="2019300" y="14287500"/>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153036</xdr:rowOff>
    </xdr:from>
    <xdr:to>
      <xdr:col>6</xdr:col>
      <xdr:colOff>38100</xdr:colOff>
      <xdr:row>85</xdr:row>
      <xdr:rowOff>83186</xdr:rowOff>
    </xdr:to>
    <xdr:sp macro="" textlink="">
      <xdr:nvSpPr>
        <xdr:cNvPr id="210" name="楕円 209">
          <a:extLst>
            <a:ext uri="{FF2B5EF4-FFF2-40B4-BE49-F238E27FC236}">
              <a16:creationId xmlns:a16="http://schemas.microsoft.com/office/drawing/2014/main" id="{08E194CC-895E-4975-91C2-915A7BAFD041}"/>
            </a:ext>
          </a:extLst>
        </xdr:cNvPr>
        <xdr:cNvSpPr/>
      </xdr:nvSpPr>
      <xdr:spPr>
        <a:xfrm>
          <a:off x="1079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32386</xdr:rowOff>
    </xdr:from>
    <xdr:to>
      <xdr:col>10</xdr:col>
      <xdr:colOff>114300</xdr:colOff>
      <xdr:row>85</xdr:row>
      <xdr:rowOff>66675</xdr:rowOff>
    </xdr:to>
    <xdr:cxnSp macro="">
      <xdr:nvCxnSpPr>
        <xdr:cNvPr id="211" name="直線コネクタ 210">
          <a:extLst>
            <a:ext uri="{FF2B5EF4-FFF2-40B4-BE49-F238E27FC236}">
              <a16:creationId xmlns:a16="http://schemas.microsoft.com/office/drawing/2014/main" id="{8FD2151E-BD16-490D-A3B8-12CE66A9DCDE}"/>
            </a:ext>
          </a:extLst>
        </xdr:cNvPr>
        <xdr:cNvCxnSpPr/>
      </xdr:nvCxnSpPr>
      <xdr:spPr>
        <a:xfrm>
          <a:off x="1130300" y="146056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2" name="n_1aveValue【福祉施設】&#10;有形固定資産減価償却率">
          <a:extLst>
            <a:ext uri="{FF2B5EF4-FFF2-40B4-BE49-F238E27FC236}">
              <a16:creationId xmlns:a16="http://schemas.microsoft.com/office/drawing/2014/main" id="{F1ACB901-DCC2-43C7-8884-3723E1EDEC72}"/>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13" name="n_2aveValue【福祉施設】&#10;有形固定資産減価償却率">
          <a:extLst>
            <a:ext uri="{FF2B5EF4-FFF2-40B4-BE49-F238E27FC236}">
              <a16:creationId xmlns:a16="http://schemas.microsoft.com/office/drawing/2014/main" id="{80B3D2D3-1690-4C09-A6AF-33C5E8D24ED7}"/>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F9394C8F-7E35-4A1E-AC1F-61F3AEBBE2FB}"/>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15" name="n_4aveValue【福祉施設】&#10;有形固定資産減価償却率">
          <a:extLst>
            <a:ext uri="{FF2B5EF4-FFF2-40B4-BE49-F238E27FC236}">
              <a16:creationId xmlns:a16="http://schemas.microsoft.com/office/drawing/2014/main" id="{58AD666A-F6D8-45DE-92B8-26867168DE32}"/>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92091</xdr:rowOff>
    </xdr:from>
    <xdr:ext cx="405111" cy="259045"/>
    <xdr:sp macro="" textlink="">
      <xdr:nvSpPr>
        <xdr:cNvPr id="216" name="n_1mainValue【福祉施設】&#10;有形固定資産減価償却率">
          <a:extLst>
            <a:ext uri="{FF2B5EF4-FFF2-40B4-BE49-F238E27FC236}">
              <a16:creationId xmlns:a16="http://schemas.microsoft.com/office/drawing/2014/main" id="{0CF24981-1A6F-434B-8EC8-628BB7C555F7}"/>
            </a:ext>
          </a:extLst>
        </xdr:cNvPr>
        <xdr:cNvSpPr txBox="1"/>
      </xdr:nvSpPr>
      <xdr:spPr>
        <a:xfrm>
          <a:off x="35820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217" name="n_2mainValue【福祉施設】&#10;有形固定資産減価償却率">
          <a:extLst>
            <a:ext uri="{FF2B5EF4-FFF2-40B4-BE49-F238E27FC236}">
              <a16:creationId xmlns:a16="http://schemas.microsoft.com/office/drawing/2014/main" id="{85154A29-1757-4C86-9EF7-8872A48D5179}"/>
            </a:ext>
          </a:extLst>
        </xdr:cNvPr>
        <xdr:cNvSpPr txBox="1"/>
      </xdr:nvSpPr>
      <xdr:spPr>
        <a:xfrm>
          <a:off x="2705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108602</xdr:rowOff>
    </xdr:from>
    <xdr:ext cx="405111" cy="259045"/>
    <xdr:sp macro="" textlink="">
      <xdr:nvSpPr>
        <xdr:cNvPr id="218" name="n_3mainValue【福祉施設】&#10;有形固定資産減価償却率">
          <a:extLst>
            <a:ext uri="{FF2B5EF4-FFF2-40B4-BE49-F238E27FC236}">
              <a16:creationId xmlns:a16="http://schemas.microsoft.com/office/drawing/2014/main" id="{6C78007E-2C2A-4452-B0A1-3D3ABDCAB7A0}"/>
            </a:ext>
          </a:extLst>
        </xdr:cNvPr>
        <xdr:cNvSpPr txBox="1"/>
      </xdr:nvSpPr>
      <xdr:spPr>
        <a:xfrm>
          <a:off x="1816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74313</xdr:rowOff>
    </xdr:from>
    <xdr:ext cx="405111" cy="259045"/>
    <xdr:sp macro="" textlink="">
      <xdr:nvSpPr>
        <xdr:cNvPr id="219" name="n_4mainValue【福祉施設】&#10;有形固定資産減価償却率">
          <a:extLst>
            <a:ext uri="{FF2B5EF4-FFF2-40B4-BE49-F238E27FC236}">
              <a16:creationId xmlns:a16="http://schemas.microsoft.com/office/drawing/2014/main" id="{633254A1-D253-4588-ABDE-A412E0F39052}"/>
            </a:ext>
          </a:extLst>
        </xdr:cNvPr>
        <xdr:cNvSpPr txBox="1"/>
      </xdr:nvSpPr>
      <xdr:spPr>
        <a:xfrm>
          <a:off x="9277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FFE85B55-389D-4673-A835-4CDD6C2BFC5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B687F5EC-50F6-4DBD-8CB9-661D11605C0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BC40E398-1A4F-41D6-A6CB-8840E1D18D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CBC46076-3BD3-4373-A776-4E165ADEBF1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12CBAC1F-796B-4ED3-B8B0-ABE75BA173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9612BB75-8B07-4074-BD9E-A37223C32DC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1EBB29C-28B8-4DF2-B259-74065829F1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BFCA7C1B-EC31-406F-944B-9B5B054505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C00DF8B4-F08B-489D-BB96-70203AEF00B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6A8B67CA-BE41-44DB-9FE5-82F2086CD3A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944BB8-71EA-4462-AE7C-78794EB6B41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6E251556-4692-45DA-8ADC-5321E5CD58D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60726BDE-21F1-42C3-BD5B-5E6ADAB1916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51DB2FFB-8D96-4F59-B647-F68E22AC4B6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4AABFDEB-A234-43CE-8DAF-9AB597D03B5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4EF3810C-BFDC-4442-A4B2-63E2F76AFCA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E2161A50-FE9E-46F1-BFA6-BCDFC33897B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B59D7A9B-ED94-4E78-BE58-86986756750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E8B925CE-FD73-44AF-93CE-149EE84DAAC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CFDBF0AF-A12E-4C8F-9D89-710B3870F5D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AEB48220-2616-4188-B38F-DC246E92D7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C88F4FF4-F09C-40E7-9D6B-A065CE50A67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B95292A8-788E-4202-B1D8-677D73209BE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D28005B6-4BD2-4FFE-9E30-FD619961C838}"/>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1B3ACA2F-E07D-47C3-B7C5-C04A52E07016}"/>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FD483A59-E850-4E70-B082-4C7F5182F4F5}"/>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7284D65D-3CA4-4D77-8B8A-013953A3831C}"/>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B9973A3C-F80A-433F-8B0C-F479EE25923A}"/>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248" name="【福祉施設】&#10;一人当たり面積平均値テキスト">
          <a:extLst>
            <a:ext uri="{FF2B5EF4-FFF2-40B4-BE49-F238E27FC236}">
              <a16:creationId xmlns:a16="http://schemas.microsoft.com/office/drawing/2014/main" id="{9079EE0C-5618-4C77-9457-A2963CF4E8BC}"/>
            </a:ext>
          </a:extLst>
        </xdr:cNvPr>
        <xdr:cNvSpPr txBox="1"/>
      </xdr:nvSpPr>
      <xdr:spPr>
        <a:xfrm>
          <a:off x="10515600" y="14580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EFA4B2BC-890E-4266-94AB-59EC06AE12DB}"/>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738D55AD-1AA6-4CEA-8F1F-850F49C5D31E}"/>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C967BCF8-9E83-44B1-803C-93EE5DD02A8A}"/>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EF0144BD-C5BD-46F8-BE35-09C8FA8BAA4F}"/>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349F5DD3-56BA-43D7-BFD3-EF7F1CC005A3}"/>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B631F44-908D-4F3F-A9A2-194D9AFF7A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835E4C1-83C1-41A7-A170-ACF59436E44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7284F2B-4E18-4820-A3A3-61839B4D3AE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4B7D63A-4AAF-4CCC-9F1F-1C30EDF718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11119D16-D483-4DDC-AFEC-21DCF745A5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161037</xdr:rowOff>
    </xdr:from>
    <xdr:to>
      <xdr:col>55</xdr:col>
      <xdr:colOff>50800</xdr:colOff>
      <xdr:row>85</xdr:row>
      <xdr:rowOff>91187</xdr:rowOff>
    </xdr:to>
    <xdr:sp macro="" textlink="">
      <xdr:nvSpPr>
        <xdr:cNvPr id="259" name="楕円 258">
          <a:extLst>
            <a:ext uri="{FF2B5EF4-FFF2-40B4-BE49-F238E27FC236}">
              <a16:creationId xmlns:a16="http://schemas.microsoft.com/office/drawing/2014/main" id="{C3F6C898-3C94-47CE-B944-A8669C7DB77E}"/>
            </a:ext>
          </a:extLst>
        </xdr:cNvPr>
        <xdr:cNvSpPr/>
      </xdr:nvSpPr>
      <xdr:spPr>
        <a:xfrm>
          <a:off x="104267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12464</xdr:rowOff>
    </xdr:from>
    <xdr:ext cx="469744" cy="259045"/>
    <xdr:sp macro="" textlink="">
      <xdr:nvSpPr>
        <xdr:cNvPr id="260" name="【福祉施設】&#10;一人当たり面積該当値テキスト">
          <a:extLst>
            <a:ext uri="{FF2B5EF4-FFF2-40B4-BE49-F238E27FC236}">
              <a16:creationId xmlns:a16="http://schemas.microsoft.com/office/drawing/2014/main" id="{567EC5EC-B1F5-4345-9A5C-6F4DC90FF135}"/>
            </a:ext>
          </a:extLst>
        </xdr:cNvPr>
        <xdr:cNvSpPr txBox="1"/>
      </xdr:nvSpPr>
      <xdr:spPr>
        <a:xfrm>
          <a:off x="10515600" y="144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163703</xdr:rowOff>
    </xdr:from>
    <xdr:to>
      <xdr:col>50</xdr:col>
      <xdr:colOff>165100</xdr:colOff>
      <xdr:row>85</xdr:row>
      <xdr:rowOff>93853</xdr:rowOff>
    </xdr:to>
    <xdr:sp macro="" textlink="">
      <xdr:nvSpPr>
        <xdr:cNvPr id="261" name="楕円 260">
          <a:extLst>
            <a:ext uri="{FF2B5EF4-FFF2-40B4-BE49-F238E27FC236}">
              <a16:creationId xmlns:a16="http://schemas.microsoft.com/office/drawing/2014/main" id="{BEB5F485-D862-49B0-8EAF-62BEC1E51763}"/>
            </a:ext>
          </a:extLst>
        </xdr:cNvPr>
        <xdr:cNvSpPr/>
      </xdr:nvSpPr>
      <xdr:spPr>
        <a:xfrm>
          <a:off x="9588500" y="145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40387</xdr:rowOff>
    </xdr:from>
    <xdr:to>
      <xdr:col>55</xdr:col>
      <xdr:colOff>0</xdr:colOff>
      <xdr:row>85</xdr:row>
      <xdr:rowOff>43053</xdr:rowOff>
    </xdr:to>
    <xdr:cxnSp macro="">
      <xdr:nvCxnSpPr>
        <xdr:cNvPr id="262" name="直線コネクタ 261">
          <a:extLst>
            <a:ext uri="{FF2B5EF4-FFF2-40B4-BE49-F238E27FC236}">
              <a16:creationId xmlns:a16="http://schemas.microsoft.com/office/drawing/2014/main" id="{A64DDA1D-6769-49E8-9FEA-8C80E3472CE0}"/>
            </a:ext>
          </a:extLst>
        </xdr:cNvPr>
        <xdr:cNvCxnSpPr/>
      </xdr:nvCxnSpPr>
      <xdr:spPr>
        <a:xfrm flipV="1">
          <a:off x="9639300" y="1461363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29590</xdr:rowOff>
    </xdr:from>
    <xdr:to>
      <xdr:col>46</xdr:col>
      <xdr:colOff>38100</xdr:colOff>
      <xdr:row>85</xdr:row>
      <xdr:rowOff>131190</xdr:rowOff>
    </xdr:to>
    <xdr:sp macro="" textlink="">
      <xdr:nvSpPr>
        <xdr:cNvPr id="263" name="楕円 262">
          <a:extLst>
            <a:ext uri="{FF2B5EF4-FFF2-40B4-BE49-F238E27FC236}">
              <a16:creationId xmlns:a16="http://schemas.microsoft.com/office/drawing/2014/main" id="{19A2D841-5C5B-4469-9139-69D79A2847FD}"/>
            </a:ext>
          </a:extLst>
        </xdr:cNvPr>
        <xdr:cNvSpPr/>
      </xdr:nvSpPr>
      <xdr:spPr>
        <a:xfrm>
          <a:off x="8699500" y="146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43053</xdr:rowOff>
    </xdr:from>
    <xdr:to>
      <xdr:col>50</xdr:col>
      <xdr:colOff>114300</xdr:colOff>
      <xdr:row>85</xdr:row>
      <xdr:rowOff>80390</xdr:rowOff>
    </xdr:to>
    <xdr:cxnSp macro="">
      <xdr:nvCxnSpPr>
        <xdr:cNvPr id="264" name="直線コネクタ 263">
          <a:extLst>
            <a:ext uri="{FF2B5EF4-FFF2-40B4-BE49-F238E27FC236}">
              <a16:creationId xmlns:a16="http://schemas.microsoft.com/office/drawing/2014/main" id="{615250C2-1F43-4183-BADC-EBEE2B3A5A9A}"/>
            </a:ext>
          </a:extLst>
        </xdr:cNvPr>
        <xdr:cNvCxnSpPr/>
      </xdr:nvCxnSpPr>
      <xdr:spPr>
        <a:xfrm flipV="1">
          <a:off x="8750300" y="14616303"/>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35306</xdr:rowOff>
    </xdr:from>
    <xdr:to>
      <xdr:col>41</xdr:col>
      <xdr:colOff>101600</xdr:colOff>
      <xdr:row>85</xdr:row>
      <xdr:rowOff>136906</xdr:rowOff>
    </xdr:to>
    <xdr:sp macro="" textlink="">
      <xdr:nvSpPr>
        <xdr:cNvPr id="265" name="楕円 264">
          <a:extLst>
            <a:ext uri="{FF2B5EF4-FFF2-40B4-BE49-F238E27FC236}">
              <a16:creationId xmlns:a16="http://schemas.microsoft.com/office/drawing/2014/main" id="{452B65CC-AB5E-4CF8-98D4-88E1E78E7680}"/>
            </a:ext>
          </a:extLst>
        </xdr:cNvPr>
        <xdr:cNvSpPr/>
      </xdr:nvSpPr>
      <xdr:spPr>
        <a:xfrm>
          <a:off x="7810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80390</xdr:rowOff>
    </xdr:from>
    <xdr:to>
      <xdr:col>45</xdr:col>
      <xdr:colOff>177800</xdr:colOff>
      <xdr:row>85</xdr:row>
      <xdr:rowOff>86106</xdr:rowOff>
    </xdr:to>
    <xdr:cxnSp macro="">
      <xdr:nvCxnSpPr>
        <xdr:cNvPr id="266" name="直線コネクタ 265">
          <a:extLst>
            <a:ext uri="{FF2B5EF4-FFF2-40B4-BE49-F238E27FC236}">
              <a16:creationId xmlns:a16="http://schemas.microsoft.com/office/drawing/2014/main" id="{E0F6A89B-FD59-4075-9B26-E622EA8CE492}"/>
            </a:ext>
          </a:extLst>
        </xdr:cNvPr>
        <xdr:cNvCxnSpPr/>
      </xdr:nvCxnSpPr>
      <xdr:spPr>
        <a:xfrm flipV="1">
          <a:off x="7861300" y="1465364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38354</xdr:rowOff>
    </xdr:from>
    <xdr:to>
      <xdr:col>36</xdr:col>
      <xdr:colOff>165100</xdr:colOff>
      <xdr:row>85</xdr:row>
      <xdr:rowOff>139954</xdr:rowOff>
    </xdr:to>
    <xdr:sp macro="" textlink="">
      <xdr:nvSpPr>
        <xdr:cNvPr id="267" name="楕円 266">
          <a:extLst>
            <a:ext uri="{FF2B5EF4-FFF2-40B4-BE49-F238E27FC236}">
              <a16:creationId xmlns:a16="http://schemas.microsoft.com/office/drawing/2014/main" id="{A8CFC83B-637F-4CFD-8543-9314579363E1}"/>
            </a:ext>
          </a:extLst>
        </xdr:cNvPr>
        <xdr:cNvSpPr/>
      </xdr:nvSpPr>
      <xdr:spPr>
        <a:xfrm>
          <a:off x="6921500" y="14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86106</xdr:rowOff>
    </xdr:from>
    <xdr:to>
      <xdr:col>41</xdr:col>
      <xdr:colOff>50800</xdr:colOff>
      <xdr:row>85</xdr:row>
      <xdr:rowOff>89154</xdr:rowOff>
    </xdr:to>
    <xdr:cxnSp macro="">
      <xdr:nvCxnSpPr>
        <xdr:cNvPr id="268" name="直線コネクタ 267">
          <a:extLst>
            <a:ext uri="{FF2B5EF4-FFF2-40B4-BE49-F238E27FC236}">
              <a16:creationId xmlns:a16="http://schemas.microsoft.com/office/drawing/2014/main" id="{F66C9AF8-4B35-416E-9A78-EF16A038C7C5}"/>
            </a:ext>
          </a:extLst>
        </xdr:cNvPr>
        <xdr:cNvCxnSpPr/>
      </xdr:nvCxnSpPr>
      <xdr:spPr>
        <a:xfrm flipV="1">
          <a:off x="6972300" y="146593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269" name="n_1aveValue【福祉施設】&#10;一人当たり面積">
          <a:extLst>
            <a:ext uri="{FF2B5EF4-FFF2-40B4-BE49-F238E27FC236}">
              <a16:creationId xmlns:a16="http://schemas.microsoft.com/office/drawing/2014/main" id="{92A75156-2A3F-4196-A52E-1B3725EA0850}"/>
            </a:ext>
          </a:extLst>
        </xdr:cNvPr>
        <xdr:cNvSpPr txBox="1"/>
      </xdr:nvSpPr>
      <xdr:spPr>
        <a:xfrm>
          <a:off x="93917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270" name="n_2aveValue【福祉施設】&#10;一人当たり面積">
          <a:extLst>
            <a:ext uri="{FF2B5EF4-FFF2-40B4-BE49-F238E27FC236}">
              <a16:creationId xmlns:a16="http://schemas.microsoft.com/office/drawing/2014/main" id="{4A075BB8-CE47-440E-8CDF-4E6C85798CEE}"/>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271" name="n_3aveValue【福祉施設】&#10;一人当たり面積">
          <a:extLst>
            <a:ext uri="{FF2B5EF4-FFF2-40B4-BE49-F238E27FC236}">
              <a16:creationId xmlns:a16="http://schemas.microsoft.com/office/drawing/2014/main" id="{25306416-4105-4C00-A2A9-11A8BBE37ED4}"/>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272" name="n_4aveValue【福祉施設】&#10;一人当たり面積">
          <a:extLst>
            <a:ext uri="{FF2B5EF4-FFF2-40B4-BE49-F238E27FC236}">
              <a16:creationId xmlns:a16="http://schemas.microsoft.com/office/drawing/2014/main" id="{6A55DE4A-DFB6-418D-9666-DFFC6100DD38}"/>
            </a:ext>
          </a:extLst>
        </xdr:cNvPr>
        <xdr:cNvSpPr txBox="1"/>
      </xdr:nvSpPr>
      <xdr:spPr>
        <a:xfrm>
          <a:off x="673742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110380</xdr:rowOff>
    </xdr:from>
    <xdr:ext cx="469744" cy="259045"/>
    <xdr:sp macro="" textlink="">
      <xdr:nvSpPr>
        <xdr:cNvPr id="273" name="n_1mainValue【福祉施設】&#10;一人当たり面積">
          <a:extLst>
            <a:ext uri="{FF2B5EF4-FFF2-40B4-BE49-F238E27FC236}">
              <a16:creationId xmlns:a16="http://schemas.microsoft.com/office/drawing/2014/main" id="{17E434FE-B086-4DEE-8368-C513F727869E}"/>
            </a:ext>
          </a:extLst>
        </xdr:cNvPr>
        <xdr:cNvSpPr txBox="1"/>
      </xdr:nvSpPr>
      <xdr:spPr>
        <a:xfrm>
          <a:off x="9391727" y="143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147717</xdr:rowOff>
    </xdr:from>
    <xdr:ext cx="469744" cy="259045"/>
    <xdr:sp macro="" textlink="">
      <xdr:nvSpPr>
        <xdr:cNvPr id="274" name="n_2mainValue【福祉施設】&#10;一人当たり面積">
          <a:extLst>
            <a:ext uri="{FF2B5EF4-FFF2-40B4-BE49-F238E27FC236}">
              <a16:creationId xmlns:a16="http://schemas.microsoft.com/office/drawing/2014/main" id="{6037256E-6BCF-4286-B7C0-FFB40D1B81AB}"/>
            </a:ext>
          </a:extLst>
        </xdr:cNvPr>
        <xdr:cNvSpPr txBox="1"/>
      </xdr:nvSpPr>
      <xdr:spPr>
        <a:xfrm>
          <a:off x="85154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153433</xdr:rowOff>
    </xdr:from>
    <xdr:ext cx="469744" cy="259045"/>
    <xdr:sp macro="" textlink="">
      <xdr:nvSpPr>
        <xdr:cNvPr id="275" name="n_3mainValue【福祉施設】&#10;一人当たり面積">
          <a:extLst>
            <a:ext uri="{FF2B5EF4-FFF2-40B4-BE49-F238E27FC236}">
              <a16:creationId xmlns:a16="http://schemas.microsoft.com/office/drawing/2014/main" id="{370A31F6-6DEA-4EE1-8B3A-7DC7682E3DCF}"/>
            </a:ext>
          </a:extLst>
        </xdr:cNvPr>
        <xdr:cNvSpPr txBox="1"/>
      </xdr:nvSpPr>
      <xdr:spPr>
        <a:xfrm>
          <a:off x="7626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156481</xdr:rowOff>
    </xdr:from>
    <xdr:ext cx="469744" cy="259045"/>
    <xdr:sp macro="" textlink="">
      <xdr:nvSpPr>
        <xdr:cNvPr id="276" name="n_4mainValue【福祉施設】&#10;一人当たり面積">
          <a:extLst>
            <a:ext uri="{FF2B5EF4-FFF2-40B4-BE49-F238E27FC236}">
              <a16:creationId xmlns:a16="http://schemas.microsoft.com/office/drawing/2014/main" id="{14F79974-CACF-4D21-A07C-92328638D1F9}"/>
            </a:ext>
          </a:extLst>
        </xdr:cNvPr>
        <xdr:cNvSpPr txBox="1"/>
      </xdr:nvSpPr>
      <xdr:spPr>
        <a:xfrm>
          <a:off x="6737427" y="143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4BE9023C-D5FA-473B-BF5D-ABA02B21EE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F4C0C450-AEEA-42E9-AA5F-19A57707E6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1A7FF1A5-675C-4969-9A45-D60DA9E5AE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9BD738E-B42A-43DF-81BA-1A2A75B8B8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2D3ACCD7-8403-4B29-B0C8-99CF1F6F56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74B3BC05-C57F-481E-A53D-B56D150F026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2EA90830-D049-47D2-84C7-44F0F77CA2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257F0933-DA12-4244-9C10-491B592966E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371DC13B-F73C-48D7-B766-3736587DFBD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3476A88D-FD57-4310-A497-4884FECEC5D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1FC68255-8F6A-45A5-A770-A36747648C8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3CFA7522-EB8C-4C30-AAE0-EF18AC8F188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24EAA7E8-CE7F-4BCC-A817-959A38A5A9A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3770593-3DD1-4FB9-8C5B-18C5F7E2F5D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DFD90932-6D72-44EC-9397-F6B4F987A78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DE753161-8AD3-4058-B355-F11CB28A4FC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8D259BEA-BDC5-4521-9458-3CECD27C240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B92F63B5-6AB4-412A-9901-2980DB5F61A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7E493D9C-59C5-458A-A5A4-CB8F2E9400C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6B9976BA-E922-425F-B816-50C606586AA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7" name="テキスト ボックス 296">
          <a:extLst>
            <a:ext uri="{FF2B5EF4-FFF2-40B4-BE49-F238E27FC236}">
              <a16:creationId xmlns:a16="http://schemas.microsoft.com/office/drawing/2014/main" id="{D98BE955-0905-40CB-8AE0-09E02AA86C3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B8CB727F-9C06-408B-B9C6-495868CDDCE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CC712929-76ED-4D09-9E4B-DFC197AA256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0" name="直線コネクタ 299">
          <a:extLst>
            <a:ext uri="{FF2B5EF4-FFF2-40B4-BE49-F238E27FC236}">
              <a16:creationId xmlns:a16="http://schemas.microsoft.com/office/drawing/2014/main" id="{B0C593E3-9658-458A-9E4A-17B623CC97C5}"/>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1" name="【市民会館】&#10;有形固定資産減価償却率最小値テキスト">
          <a:extLst>
            <a:ext uri="{FF2B5EF4-FFF2-40B4-BE49-F238E27FC236}">
              <a16:creationId xmlns:a16="http://schemas.microsoft.com/office/drawing/2014/main" id="{0918C271-8D89-4BCE-AFBC-A7AC8C8C6558}"/>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2" name="直線コネクタ 301">
          <a:extLst>
            <a:ext uri="{FF2B5EF4-FFF2-40B4-BE49-F238E27FC236}">
              <a16:creationId xmlns:a16="http://schemas.microsoft.com/office/drawing/2014/main" id="{28CC640E-10FE-454D-AB9E-B93A1BD05DE7}"/>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3" name="【市民会館】&#10;有形固定資産減価償却率最大値テキスト">
          <a:extLst>
            <a:ext uri="{FF2B5EF4-FFF2-40B4-BE49-F238E27FC236}">
              <a16:creationId xmlns:a16="http://schemas.microsoft.com/office/drawing/2014/main" id="{210C9B1D-2E59-4BD1-AC76-9C6C571E350B}"/>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4" name="直線コネクタ 303">
          <a:extLst>
            <a:ext uri="{FF2B5EF4-FFF2-40B4-BE49-F238E27FC236}">
              <a16:creationId xmlns:a16="http://schemas.microsoft.com/office/drawing/2014/main" id="{8BC75E7B-9513-43F7-92A6-F044D53BA1E4}"/>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B1255695-7A26-4E8E-9309-B47EAEFE291C}"/>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06" name="フローチャート: 判断 305">
          <a:extLst>
            <a:ext uri="{FF2B5EF4-FFF2-40B4-BE49-F238E27FC236}">
              <a16:creationId xmlns:a16="http://schemas.microsoft.com/office/drawing/2014/main" id="{73BCC455-CECB-4922-B8E4-0234A0FD9ACB}"/>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07" name="フローチャート: 判断 306">
          <a:extLst>
            <a:ext uri="{FF2B5EF4-FFF2-40B4-BE49-F238E27FC236}">
              <a16:creationId xmlns:a16="http://schemas.microsoft.com/office/drawing/2014/main" id="{916F54F4-7000-4EC0-9782-0CE16196A012}"/>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308" name="フローチャート: 判断 307">
          <a:extLst>
            <a:ext uri="{FF2B5EF4-FFF2-40B4-BE49-F238E27FC236}">
              <a16:creationId xmlns:a16="http://schemas.microsoft.com/office/drawing/2014/main" id="{9CBEF3CF-67CB-46A4-8EC4-48EC220D2C03}"/>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309" name="フローチャート: 判断 308">
          <a:extLst>
            <a:ext uri="{FF2B5EF4-FFF2-40B4-BE49-F238E27FC236}">
              <a16:creationId xmlns:a16="http://schemas.microsoft.com/office/drawing/2014/main" id="{CE1B40DA-DB42-4E8D-9B29-D427EC00B07E}"/>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310" name="フローチャート: 判断 309">
          <a:extLst>
            <a:ext uri="{FF2B5EF4-FFF2-40B4-BE49-F238E27FC236}">
              <a16:creationId xmlns:a16="http://schemas.microsoft.com/office/drawing/2014/main" id="{241E9B9D-7287-4882-8CB8-F7E30DA8E9A4}"/>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A7554CEC-6FF7-454B-B4DB-4466083335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FEB707A4-A302-41CB-AED6-7DE873EABB4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78EA0555-06B9-484A-A286-E286B26EBEF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31118B0D-A6BE-4746-9110-E4919E8295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51E3F1BC-39E3-426B-88B3-DBFBE525AC2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162561</xdr:rowOff>
    </xdr:from>
    <xdr:to>
      <xdr:col>24</xdr:col>
      <xdr:colOff>114300</xdr:colOff>
      <xdr:row>104</xdr:row>
      <xdr:rowOff>92711</xdr:rowOff>
    </xdr:to>
    <xdr:sp macro="" textlink="">
      <xdr:nvSpPr>
        <xdr:cNvPr id="316" name="楕円 315">
          <a:extLst>
            <a:ext uri="{FF2B5EF4-FFF2-40B4-BE49-F238E27FC236}">
              <a16:creationId xmlns:a16="http://schemas.microsoft.com/office/drawing/2014/main" id="{CCBA2B75-95E8-44BA-8B94-F3826D12DA9B}"/>
            </a:ext>
          </a:extLst>
        </xdr:cNvPr>
        <xdr:cNvSpPr/>
      </xdr:nvSpPr>
      <xdr:spPr>
        <a:xfrm>
          <a:off x="4584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13988</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75AE2BE2-3B3D-44E9-8A47-D340C646C2F8}"/>
            </a:ext>
          </a:extLst>
        </xdr:cNvPr>
        <xdr:cNvSpPr txBox="1"/>
      </xdr:nvSpPr>
      <xdr:spPr>
        <a:xfrm>
          <a:off x="4673600"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138430</xdr:rowOff>
    </xdr:from>
    <xdr:to>
      <xdr:col>20</xdr:col>
      <xdr:colOff>38100</xdr:colOff>
      <xdr:row>104</xdr:row>
      <xdr:rowOff>68580</xdr:rowOff>
    </xdr:to>
    <xdr:sp macro="" textlink="">
      <xdr:nvSpPr>
        <xdr:cNvPr id="318" name="楕円 317">
          <a:extLst>
            <a:ext uri="{FF2B5EF4-FFF2-40B4-BE49-F238E27FC236}">
              <a16:creationId xmlns:a16="http://schemas.microsoft.com/office/drawing/2014/main" id="{4FB3FBC8-69BC-47EA-AA23-0F2EE9DD5741}"/>
            </a:ext>
          </a:extLst>
        </xdr:cNvPr>
        <xdr:cNvSpPr/>
      </xdr:nvSpPr>
      <xdr:spPr>
        <a:xfrm>
          <a:off x="3746500" y="177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17780</xdr:rowOff>
    </xdr:from>
    <xdr:to>
      <xdr:col>24</xdr:col>
      <xdr:colOff>63500</xdr:colOff>
      <xdr:row>104</xdr:row>
      <xdr:rowOff>41911</xdr:rowOff>
    </xdr:to>
    <xdr:cxnSp macro="">
      <xdr:nvCxnSpPr>
        <xdr:cNvPr id="319" name="直線コネクタ 318">
          <a:extLst>
            <a:ext uri="{FF2B5EF4-FFF2-40B4-BE49-F238E27FC236}">
              <a16:creationId xmlns:a16="http://schemas.microsoft.com/office/drawing/2014/main" id="{9B7E6B52-4722-4A8A-B8BE-FCAF4C9FD5C4}"/>
            </a:ext>
          </a:extLst>
        </xdr:cNvPr>
        <xdr:cNvCxnSpPr/>
      </xdr:nvCxnSpPr>
      <xdr:spPr>
        <a:xfrm>
          <a:off x="3797300" y="178485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115570</xdr:rowOff>
    </xdr:from>
    <xdr:to>
      <xdr:col>15</xdr:col>
      <xdr:colOff>101600</xdr:colOff>
      <xdr:row>104</xdr:row>
      <xdr:rowOff>45720</xdr:rowOff>
    </xdr:to>
    <xdr:sp macro="" textlink="">
      <xdr:nvSpPr>
        <xdr:cNvPr id="320" name="楕円 319">
          <a:extLst>
            <a:ext uri="{FF2B5EF4-FFF2-40B4-BE49-F238E27FC236}">
              <a16:creationId xmlns:a16="http://schemas.microsoft.com/office/drawing/2014/main" id="{0F27E926-3A81-463A-8E56-CF8B3328711B}"/>
            </a:ext>
          </a:extLst>
        </xdr:cNvPr>
        <xdr:cNvSpPr/>
      </xdr:nvSpPr>
      <xdr:spPr>
        <a:xfrm>
          <a:off x="2857500" y="177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166370</xdr:rowOff>
    </xdr:from>
    <xdr:to>
      <xdr:col>19</xdr:col>
      <xdr:colOff>177800</xdr:colOff>
      <xdr:row>104</xdr:row>
      <xdr:rowOff>17780</xdr:rowOff>
    </xdr:to>
    <xdr:cxnSp macro="">
      <xdr:nvCxnSpPr>
        <xdr:cNvPr id="321" name="直線コネクタ 320">
          <a:extLst>
            <a:ext uri="{FF2B5EF4-FFF2-40B4-BE49-F238E27FC236}">
              <a16:creationId xmlns:a16="http://schemas.microsoft.com/office/drawing/2014/main" id="{735FB253-2BCE-4FCC-B113-3FE975D3B28F}"/>
            </a:ext>
          </a:extLst>
        </xdr:cNvPr>
        <xdr:cNvCxnSpPr/>
      </xdr:nvCxnSpPr>
      <xdr:spPr>
        <a:xfrm>
          <a:off x="2908300" y="17825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88900</xdr:rowOff>
    </xdr:from>
    <xdr:to>
      <xdr:col>10</xdr:col>
      <xdr:colOff>165100</xdr:colOff>
      <xdr:row>104</xdr:row>
      <xdr:rowOff>19050</xdr:rowOff>
    </xdr:to>
    <xdr:sp macro="" textlink="">
      <xdr:nvSpPr>
        <xdr:cNvPr id="322" name="楕円 321">
          <a:extLst>
            <a:ext uri="{FF2B5EF4-FFF2-40B4-BE49-F238E27FC236}">
              <a16:creationId xmlns:a16="http://schemas.microsoft.com/office/drawing/2014/main" id="{10691A96-1D02-491C-A854-BD55B0E51358}"/>
            </a:ext>
          </a:extLst>
        </xdr:cNvPr>
        <xdr:cNvSpPr/>
      </xdr:nvSpPr>
      <xdr:spPr>
        <a:xfrm>
          <a:off x="1968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139700</xdr:rowOff>
    </xdr:from>
    <xdr:to>
      <xdr:col>15</xdr:col>
      <xdr:colOff>50800</xdr:colOff>
      <xdr:row>103</xdr:row>
      <xdr:rowOff>166370</xdr:rowOff>
    </xdr:to>
    <xdr:cxnSp macro="">
      <xdr:nvCxnSpPr>
        <xdr:cNvPr id="323" name="直線コネクタ 322">
          <a:extLst>
            <a:ext uri="{FF2B5EF4-FFF2-40B4-BE49-F238E27FC236}">
              <a16:creationId xmlns:a16="http://schemas.microsoft.com/office/drawing/2014/main" id="{87519F28-0FE4-4263-A63B-27F2034AA9C1}"/>
            </a:ext>
          </a:extLst>
        </xdr:cNvPr>
        <xdr:cNvCxnSpPr/>
      </xdr:nvCxnSpPr>
      <xdr:spPr>
        <a:xfrm>
          <a:off x="2019300" y="17799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62230</xdr:rowOff>
    </xdr:from>
    <xdr:to>
      <xdr:col>6</xdr:col>
      <xdr:colOff>38100</xdr:colOff>
      <xdr:row>103</xdr:row>
      <xdr:rowOff>163830</xdr:rowOff>
    </xdr:to>
    <xdr:sp macro="" textlink="">
      <xdr:nvSpPr>
        <xdr:cNvPr id="324" name="楕円 323">
          <a:extLst>
            <a:ext uri="{FF2B5EF4-FFF2-40B4-BE49-F238E27FC236}">
              <a16:creationId xmlns:a16="http://schemas.microsoft.com/office/drawing/2014/main" id="{7EE2A1BE-C9A4-4F77-843A-996C582C0B03}"/>
            </a:ext>
          </a:extLst>
        </xdr:cNvPr>
        <xdr:cNvSpPr/>
      </xdr:nvSpPr>
      <xdr:spPr>
        <a:xfrm>
          <a:off x="1079500" y="177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113030</xdr:rowOff>
    </xdr:from>
    <xdr:to>
      <xdr:col>10</xdr:col>
      <xdr:colOff>114300</xdr:colOff>
      <xdr:row>103</xdr:row>
      <xdr:rowOff>139700</xdr:rowOff>
    </xdr:to>
    <xdr:cxnSp macro="">
      <xdr:nvCxnSpPr>
        <xdr:cNvPr id="325" name="直線コネクタ 324">
          <a:extLst>
            <a:ext uri="{FF2B5EF4-FFF2-40B4-BE49-F238E27FC236}">
              <a16:creationId xmlns:a16="http://schemas.microsoft.com/office/drawing/2014/main" id="{A9369B74-35B1-4B30-9C4A-E3FF6406EBBB}"/>
            </a:ext>
          </a:extLst>
        </xdr:cNvPr>
        <xdr:cNvCxnSpPr/>
      </xdr:nvCxnSpPr>
      <xdr:spPr>
        <a:xfrm>
          <a:off x="1130300" y="17772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326" name="n_1aveValue【市民会館】&#10;有形固定資産減価償却率">
          <a:extLst>
            <a:ext uri="{FF2B5EF4-FFF2-40B4-BE49-F238E27FC236}">
              <a16:creationId xmlns:a16="http://schemas.microsoft.com/office/drawing/2014/main" id="{0BC071A8-A10D-4415-9666-1B1F4B0238EA}"/>
            </a:ext>
          </a:extLst>
        </xdr:cNvPr>
        <xdr:cNvSpPr txBox="1"/>
      </xdr:nvSpPr>
      <xdr:spPr>
        <a:xfrm>
          <a:off x="35820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327" name="n_2aveValue【市民会館】&#10;有形固定資産減価償却率">
          <a:extLst>
            <a:ext uri="{FF2B5EF4-FFF2-40B4-BE49-F238E27FC236}">
              <a16:creationId xmlns:a16="http://schemas.microsoft.com/office/drawing/2014/main" id="{1104B868-A05B-482D-82DD-D1158C8D28C5}"/>
            </a:ext>
          </a:extLst>
        </xdr:cNvPr>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328" name="n_3aveValue【市民会館】&#10;有形固定資産減価償却率">
          <a:extLst>
            <a:ext uri="{FF2B5EF4-FFF2-40B4-BE49-F238E27FC236}">
              <a16:creationId xmlns:a16="http://schemas.microsoft.com/office/drawing/2014/main" id="{965E3835-78E7-4A21-93EA-4073EC64F07C}"/>
            </a:ext>
          </a:extLst>
        </xdr:cNvPr>
        <xdr:cNvSpPr txBox="1"/>
      </xdr:nvSpPr>
      <xdr:spPr>
        <a:xfrm>
          <a:off x="1816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329" name="n_4aveValue【市民会館】&#10;有形固定資産減価償却率">
          <a:extLst>
            <a:ext uri="{FF2B5EF4-FFF2-40B4-BE49-F238E27FC236}">
              <a16:creationId xmlns:a16="http://schemas.microsoft.com/office/drawing/2014/main" id="{D67B715E-8B29-41F0-BE91-82193DF2395F}"/>
            </a:ext>
          </a:extLst>
        </xdr:cNvPr>
        <xdr:cNvSpPr txBox="1"/>
      </xdr:nvSpPr>
      <xdr:spPr>
        <a:xfrm>
          <a:off x="927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85107</xdr:rowOff>
    </xdr:from>
    <xdr:ext cx="405111" cy="259045"/>
    <xdr:sp macro="" textlink="">
      <xdr:nvSpPr>
        <xdr:cNvPr id="330" name="n_1mainValue【市民会館】&#10;有形固定資産減価償却率">
          <a:extLst>
            <a:ext uri="{FF2B5EF4-FFF2-40B4-BE49-F238E27FC236}">
              <a16:creationId xmlns:a16="http://schemas.microsoft.com/office/drawing/2014/main" id="{B20720D0-2CFF-4981-96EC-DF4F4B31C53F}"/>
            </a:ext>
          </a:extLst>
        </xdr:cNvPr>
        <xdr:cNvSpPr txBox="1"/>
      </xdr:nvSpPr>
      <xdr:spPr>
        <a:xfrm>
          <a:off x="3582044" y="1757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62247</xdr:rowOff>
    </xdr:from>
    <xdr:ext cx="405111" cy="259045"/>
    <xdr:sp macro="" textlink="">
      <xdr:nvSpPr>
        <xdr:cNvPr id="331" name="n_2mainValue【市民会館】&#10;有形固定資産減価償却率">
          <a:extLst>
            <a:ext uri="{FF2B5EF4-FFF2-40B4-BE49-F238E27FC236}">
              <a16:creationId xmlns:a16="http://schemas.microsoft.com/office/drawing/2014/main" id="{082E06D5-F65A-440D-A43B-B6C6A19E3C0F}"/>
            </a:ext>
          </a:extLst>
        </xdr:cNvPr>
        <xdr:cNvSpPr txBox="1"/>
      </xdr:nvSpPr>
      <xdr:spPr>
        <a:xfrm>
          <a:off x="2705744"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35577</xdr:rowOff>
    </xdr:from>
    <xdr:ext cx="405111" cy="259045"/>
    <xdr:sp macro="" textlink="">
      <xdr:nvSpPr>
        <xdr:cNvPr id="332" name="n_3mainValue【市民会館】&#10;有形固定資産減価償却率">
          <a:extLst>
            <a:ext uri="{FF2B5EF4-FFF2-40B4-BE49-F238E27FC236}">
              <a16:creationId xmlns:a16="http://schemas.microsoft.com/office/drawing/2014/main" id="{B2AB523E-7AF0-4E66-BC21-2EC6F408A690}"/>
            </a:ext>
          </a:extLst>
        </xdr:cNvPr>
        <xdr:cNvSpPr txBox="1"/>
      </xdr:nvSpPr>
      <xdr:spPr>
        <a:xfrm>
          <a:off x="1816744" y="1752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8907</xdr:rowOff>
    </xdr:from>
    <xdr:ext cx="405111" cy="259045"/>
    <xdr:sp macro="" textlink="">
      <xdr:nvSpPr>
        <xdr:cNvPr id="333" name="n_4mainValue【市民会館】&#10;有形固定資産減価償却率">
          <a:extLst>
            <a:ext uri="{FF2B5EF4-FFF2-40B4-BE49-F238E27FC236}">
              <a16:creationId xmlns:a16="http://schemas.microsoft.com/office/drawing/2014/main" id="{FCAE347C-8346-451B-B912-850187ED7EF8}"/>
            </a:ext>
          </a:extLst>
        </xdr:cNvPr>
        <xdr:cNvSpPr txBox="1"/>
      </xdr:nvSpPr>
      <xdr:spPr>
        <a:xfrm>
          <a:off x="927744" y="1749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8CFBD89B-58B7-4C1A-B2E4-C9F69DA38D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3CE337E9-F5E9-49F8-8CF3-BBE23A8726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0B5FFE16-6AB6-4F2B-AAA8-87F280997F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5083B521-9D51-4C25-81E1-1FF8C210131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0FBE938C-88C1-4D24-9584-B95A6F97AEF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B1E80D3D-34F0-43FB-BF67-6E044437E66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A12B2B7A-0D76-400A-9652-438BA04D27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EC68FC5C-E2B6-4610-8B63-04B1F8B5A57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21A0E0EA-924D-4BB4-B922-54F4DFF6F4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DC600F08-E616-475B-A5AA-B96B6DE2CE2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4" name="直線コネクタ 343">
          <a:extLst>
            <a:ext uri="{FF2B5EF4-FFF2-40B4-BE49-F238E27FC236}">
              <a16:creationId xmlns:a16="http://schemas.microsoft.com/office/drawing/2014/main" id="{0F53D3F5-17AD-4CBE-B05F-D1FA16FC19F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5" name="テキスト ボックス 344">
          <a:extLst>
            <a:ext uri="{FF2B5EF4-FFF2-40B4-BE49-F238E27FC236}">
              <a16:creationId xmlns:a16="http://schemas.microsoft.com/office/drawing/2014/main" id="{1FCA2C4E-2E0C-4B24-B095-FF4B8C65B447}"/>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6" name="直線コネクタ 345">
          <a:extLst>
            <a:ext uri="{FF2B5EF4-FFF2-40B4-BE49-F238E27FC236}">
              <a16:creationId xmlns:a16="http://schemas.microsoft.com/office/drawing/2014/main" id="{2444C4AB-4462-4DFB-906E-0E8521F7877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7" name="テキスト ボックス 346">
          <a:extLst>
            <a:ext uri="{FF2B5EF4-FFF2-40B4-BE49-F238E27FC236}">
              <a16:creationId xmlns:a16="http://schemas.microsoft.com/office/drawing/2014/main" id="{250AA23C-DF27-4316-AF90-EB832346EE8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8" name="直線コネクタ 347">
          <a:extLst>
            <a:ext uri="{FF2B5EF4-FFF2-40B4-BE49-F238E27FC236}">
              <a16:creationId xmlns:a16="http://schemas.microsoft.com/office/drawing/2014/main" id="{5E03114E-8CDF-49E7-A2C1-412605E9194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9" name="テキスト ボックス 348">
          <a:extLst>
            <a:ext uri="{FF2B5EF4-FFF2-40B4-BE49-F238E27FC236}">
              <a16:creationId xmlns:a16="http://schemas.microsoft.com/office/drawing/2014/main" id="{4F976CEA-B69F-4107-BEE7-4F485B637CE8}"/>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0" name="直線コネクタ 349">
          <a:extLst>
            <a:ext uri="{FF2B5EF4-FFF2-40B4-BE49-F238E27FC236}">
              <a16:creationId xmlns:a16="http://schemas.microsoft.com/office/drawing/2014/main" id="{EB67844E-F423-4B89-B296-F95EDB8BFC0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1" name="テキスト ボックス 350">
          <a:extLst>
            <a:ext uri="{FF2B5EF4-FFF2-40B4-BE49-F238E27FC236}">
              <a16:creationId xmlns:a16="http://schemas.microsoft.com/office/drawing/2014/main" id="{5B9BC6B1-CAB3-4DDD-A7AE-137A3D0B8A4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2" name="直線コネクタ 351">
          <a:extLst>
            <a:ext uri="{FF2B5EF4-FFF2-40B4-BE49-F238E27FC236}">
              <a16:creationId xmlns:a16="http://schemas.microsoft.com/office/drawing/2014/main" id="{C782C38D-6F33-465A-A9FA-3E5976A6F838}"/>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3" name="テキスト ボックス 352">
          <a:extLst>
            <a:ext uri="{FF2B5EF4-FFF2-40B4-BE49-F238E27FC236}">
              <a16:creationId xmlns:a16="http://schemas.microsoft.com/office/drawing/2014/main" id="{98ADA5BE-494B-4B9E-97B5-0D013EED58F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4" name="直線コネクタ 353">
          <a:extLst>
            <a:ext uri="{FF2B5EF4-FFF2-40B4-BE49-F238E27FC236}">
              <a16:creationId xmlns:a16="http://schemas.microsoft.com/office/drawing/2014/main" id="{709FF401-CDF1-4941-9DB3-85E57BB1B15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5" name="テキスト ボックス 354">
          <a:extLst>
            <a:ext uri="{FF2B5EF4-FFF2-40B4-BE49-F238E27FC236}">
              <a16:creationId xmlns:a16="http://schemas.microsoft.com/office/drawing/2014/main" id="{95650363-1E1B-449E-BCD1-15AB59A0CBD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36696D3B-4F89-4E8D-9C2B-0D5DCAD75D5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EEAC05B5-C759-430C-8245-A806B96E040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6392B954-39B3-4F22-B6AC-8DDDB82980C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359" name="直線コネクタ 358">
          <a:extLst>
            <a:ext uri="{FF2B5EF4-FFF2-40B4-BE49-F238E27FC236}">
              <a16:creationId xmlns:a16="http://schemas.microsoft.com/office/drawing/2014/main" id="{AA1D6910-696B-4C9C-A4C6-DDFF8F5EC0EC}"/>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360" name="【市民会館】&#10;一人当たり面積最小値テキスト">
          <a:extLst>
            <a:ext uri="{FF2B5EF4-FFF2-40B4-BE49-F238E27FC236}">
              <a16:creationId xmlns:a16="http://schemas.microsoft.com/office/drawing/2014/main" id="{264BE208-EC6F-4264-941E-2E1B3F82C793}"/>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361" name="直線コネクタ 360">
          <a:extLst>
            <a:ext uri="{FF2B5EF4-FFF2-40B4-BE49-F238E27FC236}">
              <a16:creationId xmlns:a16="http://schemas.microsoft.com/office/drawing/2014/main" id="{F3AD7CD5-3EB5-49C6-98EC-C9BC250469BB}"/>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362" name="【市民会館】&#10;一人当たり面積最大値テキスト">
          <a:extLst>
            <a:ext uri="{FF2B5EF4-FFF2-40B4-BE49-F238E27FC236}">
              <a16:creationId xmlns:a16="http://schemas.microsoft.com/office/drawing/2014/main" id="{C2C1370B-6A06-4EC6-9A6D-678D8A964B93}"/>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363" name="直線コネクタ 362">
          <a:extLst>
            <a:ext uri="{FF2B5EF4-FFF2-40B4-BE49-F238E27FC236}">
              <a16:creationId xmlns:a16="http://schemas.microsoft.com/office/drawing/2014/main" id="{6761C45C-C5B4-43C6-B0AB-F615A68ADA90}"/>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76216</xdr:rowOff>
    </xdr:from>
    <xdr:ext cx="469744" cy="259045"/>
    <xdr:sp macro="" textlink="">
      <xdr:nvSpPr>
        <xdr:cNvPr id="364" name="【市民会館】&#10;一人当たり面積平均値テキスト">
          <a:extLst>
            <a:ext uri="{FF2B5EF4-FFF2-40B4-BE49-F238E27FC236}">
              <a16:creationId xmlns:a16="http://schemas.microsoft.com/office/drawing/2014/main" id="{E8C8E5CC-8838-41EE-B11A-CFF8E51C20BE}"/>
            </a:ext>
          </a:extLst>
        </xdr:cNvPr>
        <xdr:cNvSpPr txBox="1"/>
      </xdr:nvSpPr>
      <xdr:spPr>
        <a:xfrm>
          <a:off x="105156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365" name="フローチャート: 判断 364">
          <a:extLst>
            <a:ext uri="{FF2B5EF4-FFF2-40B4-BE49-F238E27FC236}">
              <a16:creationId xmlns:a16="http://schemas.microsoft.com/office/drawing/2014/main" id="{776BD3B2-128B-4366-A15A-E5B73CDAEEE9}"/>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366" name="フローチャート: 判断 365">
          <a:extLst>
            <a:ext uri="{FF2B5EF4-FFF2-40B4-BE49-F238E27FC236}">
              <a16:creationId xmlns:a16="http://schemas.microsoft.com/office/drawing/2014/main" id="{68530039-DE62-4AA7-8035-154CC1C9CFF0}"/>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367" name="フローチャート: 判断 366">
          <a:extLst>
            <a:ext uri="{FF2B5EF4-FFF2-40B4-BE49-F238E27FC236}">
              <a16:creationId xmlns:a16="http://schemas.microsoft.com/office/drawing/2014/main" id="{E2549FAB-AF60-44C7-85EC-A3B3BB539500}"/>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368" name="フローチャート: 判断 367">
          <a:extLst>
            <a:ext uri="{FF2B5EF4-FFF2-40B4-BE49-F238E27FC236}">
              <a16:creationId xmlns:a16="http://schemas.microsoft.com/office/drawing/2014/main" id="{86EA8182-55A7-476E-9E0B-022936C7DF35}"/>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369" name="フローチャート: 判断 368">
          <a:extLst>
            <a:ext uri="{FF2B5EF4-FFF2-40B4-BE49-F238E27FC236}">
              <a16:creationId xmlns:a16="http://schemas.microsoft.com/office/drawing/2014/main" id="{C976E84B-2027-4AA5-91F0-B8BDC61C2FEA}"/>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499A6FFD-64DB-4208-9E76-11EA7E89B1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31AC8387-618B-4738-ADD4-2C0CFF8B69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A816243-853E-494F-8563-CEB05714C41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D04B9CE0-7DFE-4E5F-AEDD-F55C2040C88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A0A15CC-9809-424C-BF7E-716BB705575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115751</xdr:rowOff>
    </xdr:from>
    <xdr:to>
      <xdr:col>55</xdr:col>
      <xdr:colOff>50800</xdr:colOff>
      <xdr:row>101</xdr:row>
      <xdr:rowOff>45901</xdr:rowOff>
    </xdr:to>
    <xdr:sp macro="" textlink="">
      <xdr:nvSpPr>
        <xdr:cNvPr id="375" name="楕円 374">
          <a:extLst>
            <a:ext uri="{FF2B5EF4-FFF2-40B4-BE49-F238E27FC236}">
              <a16:creationId xmlns:a16="http://schemas.microsoft.com/office/drawing/2014/main" id="{67F65D34-8D45-4AD1-909E-44BC36627065}"/>
            </a:ext>
          </a:extLst>
        </xdr:cNvPr>
        <xdr:cNvSpPr/>
      </xdr:nvSpPr>
      <xdr:spPr>
        <a:xfrm>
          <a:off x="10426700" y="172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68778</xdr:rowOff>
    </xdr:from>
    <xdr:ext cx="469744" cy="259045"/>
    <xdr:sp macro="" textlink="">
      <xdr:nvSpPr>
        <xdr:cNvPr id="376" name="【市民会館】&#10;一人当たり面積該当値テキスト">
          <a:extLst>
            <a:ext uri="{FF2B5EF4-FFF2-40B4-BE49-F238E27FC236}">
              <a16:creationId xmlns:a16="http://schemas.microsoft.com/office/drawing/2014/main" id="{E87FB5DF-DDC0-4271-BA95-88323D6574C5}"/>
            </a:ext>
          </a:extLst>
        </xdr:cNvPr>
        <xdr:cNvSpPr txBox="1"/>
      </xdr:nvSpPr>
      <xdr:spPr>
        <a:xfrm>
          <a:off x="10515600" y="1721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129902</xdr:rowOff>
    </xdr:from>
    <xdr:to>
      <xdr:col>50</xdr:col>
      <xdr:colOff>165100</xdr:colOff>
      <xdr:row>101</xdr:row>
      <xdr:rowOff>60052</xdr:rowOff>
    </xdr:to>
    <xdr:sp macro="" textlink="">
      <xdr:nvSpPr>
        <xdr:cNvPr id="377" name="楕円 376">
          <a:extLst>
            <a:ext uri="{FF2B5EF4-FFF2-40B4-BE49-F238E27FC236}">
              <a16:creationId xmlns:a16="http://schemas.microsoft.com/office/drawing/2014/main" id="{2125C756-C10A-4B35-9902-0E437E3511B2}"/>
            </a:ext>
          </a:extLst>
        </xdr:cNvPr>
        <xdr:cNvSpPr/>
      </xdr:nvSpPr>
      <xdr:spPr>
        <a:xfrm>
          <a:off x="9588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166551</xdr:rowOff>
    </xdr:from>
    <xdr:to>
      <xdr:col>55</xdr:col>
      <xdr:colOff>0</xdr:colOff>
      <xdr:row>101</xdr:row>
      <xdr:rowOff>9252</xdr:rowOff>
    </xdr:to>
    <xdr:cxnSp macro="">
      <xdr:nvCxnSpPr>
        <xdr:cNvPr id="378" name="直線コネクタ 377">
          <a:extLst>
            <a:ext uri="{FF2B5EF4-FFF2-40B4-BE49-F238E27FC236}">
              <a16:creationId xmlns:a16="http://schemas.microsoft.com/office/drawing/2014/main" id="{A0A54A05-5E13-477B-AB8E-10977CDB0E79}"/>
            </a:ext>
          </a:extLst>
        </xdr:cNvPr>
        <xdr:cNvCxnSpPr/>
      </xdr:nvCxnSpPr>
      <xdr:spPr>
        <a:xfrm flipV="1">
          <a:off x="9639300" y="17311551"/>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146231</xdr:rowOff>
    </xdr:from>
    <xdr:to>
      <xdr:col>46</xdr:col>
      <xdr:colOff>38100</xdr:colOff>
      <xdr:row>101</xdr:row>
      <xdr:rowOff>76381</xdr:rowOff>
    </xdr:to>
    <xdr:sp macro="" textlink="">
      <xdr:nvSpPr>
        <xdr:cNvPr id="379" name="楕円 378">
          <a:extLst>
            <a:ext uri="{FF2B5EF4-FFF2-40B4-BE49-F238E27FC236}">
              <a16:creationId xmlns:a16="http://schemas.microsoft.com/office/drawing/2014/main" id="{8591BA7D-B497-42D5-AF08-27C8E69C3C29}"/>
            </a:ext>
          </a:extLst>
        </xdr:cNvPr>
        <xdr:cNvSpPr/>
      </xdr:nvSpPr>
      <xdr:spPr>
        <a:xfrm>
          <a:off x="8699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9252</xdr:rowOff>
    </xdr:from>
    <xdr:to>
      <xdr:col>50</xdr:col>
      <xdr:colOff>114300</xdr:colOff>
      <xdr:row>101</xdr:row>
      <xdr:rowOff>25581</xdr:rowOff>
    </xdr:to>
    <xdr:cxnSp macro="">
      <xdr:nvCxnSpPr>
        <xdr:cNvPr id="380" name="直線コネクタ 379">
          <a:extLst>
            <a:ext uri="{FF2B5EF4-FFF2-40B4-BE49-F238E27FC236}">
              <a16:creationId xmlns:a16="http://schemas.microsoft.com/office/drawing/2014/main" id="{4DCB6760-D021-48C4-9166-5EC2E847234B}"/>
            </a:ext>
          </a:extLst>
        </xdr:cNvPr>
        <xdr:cNvCxnSpPr/>
      </xdr:nvCxnSpPr>
      <xdr:spPr>
        <a:xfrm flipV="1">
          <a:off x="8750300" y="173257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11793</xdr:rowOff>
    </xdr:from>
    <xdr:to>
      <xdr:col>41</xdr:col>
      <xdr:colOff>101600</xdr:colOff>
      <xdr:row>101</xdr:row>
      <xdr:rowOff>113393</xdr:rowOff>
    </xdr:to>
    <xdr:sp macro="" textlink="">
      <xdr:nvSpPr>
        <xdr:cNvPr id="381" name="楕円 380">
          <a:extLst>
            <a:ext uri="{FF2B5EF4-FFF2-40B4-BE49-F238E27FC236}">
              <a16:creationId xmlns:a16="http://schemas.microsoft.com/office/drawing/2014/main" id="{55D33A60-FB50-47F2-85D0-D5E0A46D4623}"/>
            </a:ext>
          </a:extLst>
        </xdr:cNvPr>
        <xdr:cNvSpPr/>
      </xdr:nvSpPr>
      <xdr:spPr>
        <a:xfrm>
          <a:off x="7810500" y="1732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25581</xdr:rowOff>
    </xdr:from>
    <xdr:to>
      <xdr:col>45</xdr:col>
      <xdr:colOff>177800</xdr:colOff>
      <xdr:row>101</xdr:row>
      <xdr:rowOff>62593</xdr:rowOff>
    </xdr:to>
    <xdr:cxnSp macro="">
      <xdr:nvCxnSpPr>
        <xdr:cNvPr id="382" name="直線コネクタ 381">
          <a:extLst>
            <a:ext uri="{FF2B5EF4-FFF2-40B4-BE49-F238E27FC236}">
              <a16:creationId xmlns:a16="http://schemas.microsoft.com/office/drawing/2014/main" id="{29D300A9-ED99-4726-9C84-D2D8B18EB02D}"/>
            </a:ext>
          </a:extLst>
        </xdr:cNvPr>
        <xdr:cNvCxnSpPr/>
      </xdr:nvCxnSpPr>
      <xdr:spPr>
        <a:xfrm flipV="1">
          <a:off x="7861300" y="17342031"/>
          <a:ext cx="889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33564</xdr:rowOff>
    </xdr:from>
    <xdr:to>
      <xdr:col>36</xdr:col>
      <xdr:colOff>165100</xdr:colOff>
      <xdr:row>101</xdr:row>
      <xdr:rowOff>135164</xdr:rowOff>
    </xdr:to>
    <xdr:sp macro="" textlink="">
      <xdr:nvSpPr>
        <xdr:cNvPr id="383" name="楕円 382">
          <a:extLst>
            <a:ext uri="{FF2B5EF4-FFF2-40B4-BE49-F238E27FC236}">
              <a16:creationId xmlns:a16="http://schemas.microsoft.com/office/drawing/2014/main" id="{151C5DD0-D113-48A2-A7A5-59CDDD8A76DD}"/>
            </a:ext>
          </a:extLst>
        </xdr:cNvPr>
        <xdr:cNvSpPr/>
      </xdr:nvSpPr>
      <xdr:spPr>
        <a:xfrm>
          <a:off x="6921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62593</xdr:rowOff>
    </xdr:from>
    <xdr:to>
      <xdr:col>41</xdr:col>
      <xdr:colOff>50800</xdr:colOff>
      <xdr:row>101</xdr:row>
      <xdr:rowOff>84364</xdr:rowOff>
    </xdr:to>
    <xdr:cxnSp macro="">
      <xdr:nvCxnSpPr>
        <xdr:cNvPr id="384" name="直線コネクタ 383">
          <a:extLst>
            <a:ext uri="{FF2B5EF4-FFF2-40B4-BE49-F238E27FC236}">
              <a16:creationId xmlns:a16="http://schemas.microsoft.com/office/drawing/2014/main" id="{223CC53C-BB1B-4007-A92F-0D98BFAAF912}"/>
            </a:ext>
          </a:extLst>
        </xdr:cNvPr>
        <xdr:cNvCxnSpPr/>
      </xdr:nvCxnSpPr>
      <xdr:spPr>
        <a:xfrm flipV="1">
          <a:off x="6972300" y="17379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103976</xdr:rowOff>
    </xdr:from>
    <xdr:ext cx="469744" cy="259045"/>
    <xdr:sp macro="" textlink="">
      <xdr:nvSpPr>
        <xdr:cNvPr id="385" name="n_1aveValue【市民会館】&#10;一人当たり面積">
          <a:extLst>
            <a:ext uri="{FF2B5EF4-FFF2-40B4-BE49-F238E27FC236}">
              <a16:creationId xmlns:a16="http://schemas.microsoft.com/office/drawing/2014/main" id="{25BD4F75-51DF-4F14-A3B2-C7D604102E16}"/>
            </a:ext>
          </a:extLst>
        </xdr:cNvPr>
        <xdr:cNvSpPr txBox="1"/>
      </xdr:nvSpPr>
      <xdr:spPr>
        <a:xfrm>
          <a:off x="9391727" y="1827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386" name="n_2aveValue【市民会館】&#10;一人当たり面積">
          <a:extLst>
            <a:ext uri="{FF2B5EF4-FFF2-40B4-BE49-F238E27FC236}">
              <a16:creationId xmlns:a16="http://schemas.microsoft.com/office/drawing/2014/main" id="{01EA5E40-3976-4D76-8171-6C316DE23C60}"/>
            </a:ext>
          </a:extLst>
        </xdr:cNvPr>
        <xdr:cNvSpPr txBox="1"/>
      </xdr:nvSpPr>
      <xdr:spPr>
        <a:xfrm>
          <a:off x="8515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115950</xdr:rowOff>
    </xdr:from>
    <xdr:ext cx="469744" cy="259045"/>
    <xdr:sp macro="" textlink="">
      <xdr:nvSpPr>
        <xdr:cNvPr id="387" name="n_3aveValue【市民会館】&#10;一人当たり面積">
          <a:extLst>
            <a:ext uri="{FF2B5EF4-FFF2-40B4-BE49-F238E27FC236}">
              <a16:creationId xmlns:a16="http://schemas.microsoft.com/office/drawing/2014/main" id="{9A7B0F45-D487-4AA3-8932-91B93F0A87CE}"/>
            </a:ext>
          </a:extLst>
        </xdr:cNvPr>
        <xdr:cNvSpPr txBox="1"/>
      </xdr:nvSpPr>
      <xdr:spPr>
        <a:xfrm>
          <a:off x="7626427" y="1828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80027</xdr:rowOff>
    </xdr:from>
    <xdr:ext cx="469744" cy="259045"/>
    <xdr:sp macro="" textlink="">
      <xdr:nvSpPr>
        <xdr:cNvPr id="388" name="n_4aveValue【市民会館】&#10;一人当たり面積">
          <a:extLst>
            <a:ext uri="{FF2B5EF4-FFF2-40B4-BE49-F238E27FC236}">
              <a16:creationId xmlns:a16="http://schemas.microsoft.com/office/drawing/2014/main" id="{2730DCCD-DC6A-48F5-8C95-E0747F6C3714}"/>
            </a:ext>
          </a:extLst>
        </xdr:cNvPr>
        <xdr:cNvSpPr txBox="1"/>
      </xdr:nvSpPr>
      <xdr:spPr>
        <a:xfrm>
          <a:off x="6737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76579</xdr:rowOff>
    </xdr:from>
    <xdr:ext cx="469744" cy="259045"/>
    <xdr:sp macro="" textlink="">
      <xdr:nvSpPr>
        <xdr:cNvPr id="389" name="n_1mainValue【市民会館】&#10;一人当たり面積">
          <a:extLst>
            <a:ext uri="{FF2B5EF4-FFF2-40B4-BE49-F238E27FC236}">
              <a16:creationId xmlns:a16="http://schemas.microsoft.com/office/drawing/2014/main" id="{D90776BE-5FD1-4DD7-8F25-4A12484C899C}"/>
            </a:ext>
          </a:extLst>
        </xdr:cNvPr>
        <xdr:cNvSpPr txBox="1"/>
      </xdr:nvSpPr>
      <xdr:spPr>
        <a:xfrm>
          <a:off x="9391727"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92908</xdr:rowOff>
    </xdr:from>
    <xdr:ext cx="469744" cy="259045"/>
    <xdr:sp macro="" textlink="">
      <xdr:nvSpPr>
        <xdr:cNvPr id="390" name="n_2mainValue【市民会館】&#10;一人当たり面積">
          <a:extLst>
            <a:ext uri="{FF2B5EF4-FFF2-40B4-BE49-F238E27FC236}">
              <a16:creationId xmlns:a16="http://schemas.microsoft.com/office/drawing/2014/main" id="{0CB43E72-4707-4341-8EF7-B99AB20D2979}"/>
            </a:ext>
          </a:extLst>
        </xdr:cNvPr>
        <xdr:cNvSpPr txBox="1"/>
      </xdr:nvSpPr>
      <xdr:spPr>
        <a:xfrm>
          <a:off x="8515427" y="1706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129920</xdr:rowOff>
    </xdr:from>
    <xdr:ext cx="469744" cy="259045"/>
    <xdr:sp macro="" textlink="">
      <xdr:nvSpPr>
        <xdr:cNvPr id="391" name="n_3mainValue【市民会館】&#10;一人当たり面積">
          <a:extLst>
            <a:ext uri="{FF2B5EF4-FFF2-40B4-BE49-F238E27FC236}">
              <a16:creationId xmlns:a16="http://schemas.microsoft.com/office/drawing/2014/main" id="{B5FF03BD-D5E3-48C1-A768-66EF188F3C74}"/>
            </a:ext>
          </a:extLst>
        </xdr:cNvPr>
        <xdr:cNvSpPr txBox="1"/>
      </xdr:nvSpPr>
      <xdr:spPr>
        <a:xfrm>
          <a:off x="7626427" y="1710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151691</xdr:rowOff>
    </xdr:from>
    <xdr:ext cx="469744" cy="259045"/>
    <xdr:sp macro="" textlink="">
      <xdr:nvSpPr>
        <xdr:cNvPr id="392" name="n_4mainValue【市民会館】&#10;一人当たり面積">
          <a:extLst>
            <a:ext uri="{FF2B5EF4-FFF2-40B4-BE49-F238E27FC236}">
              <a16:creationId xmlns:a16="http://schemas.microsoft.com/office/drawing/2014/main" id="{5B11B6EB-7853-4D6D-BCCB-4D84AB1EFECB}"/>
            </a:ext>
          </a:extLst>
        </xdr:cNvPr>
        <xdr:cNvSpPr txBox="1"/>
      </xdr:nvSpPr>
      <xdr:spPr>
        <a:xfrm>
          <a:off x="6737427" y="171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C694DFC-CC12-4B41-9037-0F866969A5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4733937-269B-4A13-9FAB-F88ED58DD8C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0D4F4E2-D880-48DA-83ED-75A4AD390AD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D668AB20-302B-4322-990D-EC3FAE713CD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C6436FC9-1D10-416A-8AF0-24D641379FA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E379BA1-5DA6-4843-9184-E300DABC70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409C6984-2C75-497A-8813-7D11EAF3857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6E46E055-2F58-4928-A495-80F924517B6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326B74AE-8AA9-483B-9472-C10D80503A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8F1283CC-0531-4F3B-9C0F-89D1B5DEAC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CF92060F-342B-4906-B9E6-FB5CA96D4F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E8CE4992-8AEA-4E5D-9983-0285DEBB87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796C1088-C5FC-4203-86BA-0AA3BF2D1B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FFFB7AFC-CDB9-4E60-851D-CDF37CB63F3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D2A41106-7DA4-4525-B815-E4A3E84FC0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E11039AD-41E1-4D6F-89EC-984360CEE04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4E655895-77CE-40FC-8953-3D6EDCEEFC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398B8ACB-6559-4DB2-B3B3-1B39E59B9C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483D53E5-7564-4C50-AB21-2D01A41BAB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4680B46B-D837-4CE7-AFAE-5A3BF05400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386B2296-12A1-49AC-B848-912A096A56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B78DC1CF-05C3-4E04-981D-E94E3FEBF9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5CC49772-5CF2-443D-A4F7-A03E567824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578F7F5F-F844-4ED0-93E4-1201D7C9475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1FCCC287-3F7C-416B-B018-7626BF22F9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A5313628-5D1A-4A13-B58D-E1DA867C5DA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40924726-2A0A-4F71-AEEB-EEB52650DB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23E49E57-92D6-40A6-8728-8C214B6E5BD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id="{AEE7EF62-3D7A-4176-AA2A-24CC418047F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068A6A33-6E4E-42E2-85EB-2C0EA9DE9EF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75D76D0C-E8C5-4611-9E6B-882EFEDBEAB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F573A974-AD8A-4545-B8E0-5B75A73C718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8C62568F-9BBE-4E34-9F57-41D52ABFC9B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DDB56E0A-1002-4930-B4D5-A5E84127D10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BDD5D348-6FA1-4951-9F1F-1457C015E2C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EE78610D-64C5-4D2D-BF01-1A45CA9C5C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30336B28-BA35-4E8B-A9BE-770EEEAAE29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8E99B8FB-2EDC-4649-83CE-5B89A06A8A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id="{80923DA9-3E0F-4C35-B940-33EB89F1617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8353A6BA-791E-49C5-81F7-4AF38681F60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33" name="直線コネクタ 432">
          <a:extLst>
            <a:ext uri="{FF2B5EF4-FFF2-40B4-BE49-F238E27FC236}">
              <a16:creationId xmlns:a16="http://schemas.microsoft.com/office/drawing/2014/main" id="{5D220D2B-3180-4B0F-BC56-62DB8F0EF384}"/>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99F2FB82-C5FB-4863-B8DD-9802C3C1DB1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5" name="直線コネクタ 434">
          <a:extLst>
            <a:ext uri="{FF2B5EF4-FFF2-40B4-BE49-F238E27FC236}">
              <a16:creationId xmlns:a16="http://schemas.microsoft.com/office/drawing/2014/main" id="{9D8CB249-C24E-486A-A7EA-6E034C3111E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36" name="【保健センター・保健所】&#10;有形固定資産減価償却率最大値テキスト">
          <a:extLst>
            <a:ext uri="{FF2B5EF4-FFF2-40B4-BE49-F238E27FC236}">
              <a16:creationId xmlns:a16="http://schemas.microsoft.com/office/drawing/2014/main" id="{11D7F1A6-724F-4226-B6B2-175912834EDC}"/>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7" name="直線コネクタ 436">
          <a:extLst>
            <a:ext uri="{FF2B5EF4-FFF2-40B4-BE49-F238E27FC236}">
              <a16:creationId xmlns:a16="http://schemas.microsoft.com/office/drawing/2014/main" id="{3B7BC0C7-5976-4247-A001-3C9333309C95}"/>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6AF59EE3-F960-4839-AE8A-2ECE5BF4ED46}"/>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39" name="フローチャート: 判断 438">
          <a:extLst>
            <a:ext uri="{FF2B5EF4-FFF2-40B4-BE49-F238E27FC236}">
              <a16:creationId xmlns:a16="http://schemas.microsoft.com/office/drawing/2014/main" id="{7240D020-382C-4543-966D-66E9BCE4574F}"/>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0" name="フローチャート: 判断 439">
          <a:extLst>
            <a:ext uri="{FF2B5EF4-FFF2-40B4-BE49-F238E27FC236}">
              <a16:creationId xmlns:a16="http://schemas.microsoft.com/office/drawing/2014/main" id="{624E6140-A7DC-4A4E-BFFF-10515BF5E73F}"/>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41" name="フローチャート: 判断 440">
          <a:extLst>
            <a:ext uri="{FF2B5EF4-FFF2-40B4-BE49-F238E27FC236}">
              <a16:creationId xmlns:a16="http://schemas.microsoft.com/office/drawing/2014/main" id="{D472DE58-46D7-4A24-8268-CD2F568BBD63}"/>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42" name="フローチャート: 判断 441">
          <a:extLst>
            <a:ext uri="{FF2B5EF4-FFF2-40B4-BE49-F238E27FC236}">
              <a16:creationId xmlns:a16="http://schemas.microsoft.com/office/drawing/2014/main" id="{CDFB5A1A-C2D7-4443-89BA-B6E4B3859456}"/>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43" name="フローチャート: 判断 442">
          <a:extLst>
            <a:ext uri="{FF2B5EF4-FFF2-40B4-BE49-F238E27FC236}">
              <a16:creationId xmlns:a16="http://schemas.microsoft.com/office/drawing/2014/main" id="{0C841811-74ED-4E5B-B17A-A0D4E104DD58}"/>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20E947A9-C1FB-465B-B700-841C70FD4F4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028B056-2701-4181-A5BF-BA02B2CA0CF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D3F00D7-A91A-4841-9B15-C898006B8E2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CBA75CF-5A7C-48BF-BAF1-86CEEC5F4D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7D7132F-7E72-4502-B5AF-9A14CC3F79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449" name="楕円 448">
          <a:extLst>
            <a:ext uri="{FF2B5EF4-FFF2-40B4-BE49-F238E27FC236}">
              <a16:creationId xmlns:a16="http://schemas.microsoft.com/office/drawing/2014/main" id="{8159165B-AA80-4A95-8CBE-F1216E9F9236}"/>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2D755AC8-C561-428D-8F78-0716F69136C7}"/>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25400</xdr:rowOff>
    </xdr:from>
    <xdr:to>
      <xdr:col>81</xdr:col>
      <xdr:colOff>101600</xdr:colOff>
      <xdr:row>62</xdr:row>
      <xdr:rowOff>127000</xdr:rowOff>
    </xdr:to>
    <xdr:sp macro="" textlink="">
      <xdr:nvSpPr>
        <xdr:cNvPr id="451" name="楕円 450">
          <a:extLst>
            <a:ext uri="{FF2B5EF4-FFF2-40B4-BE49-F238E27FC236}">
              <a16:creationId xmlns:a16="http://schemas.microsoft.com/office/drawing/2014/main" id="{CD10AF57-778A-4581-861A-F10304BFEF9F}"/>
            </a:ext>
          </a:extLst>
        </xdr:cNvPr>
        <xdr:cNvSpPr/>
      </xdr:nvSpPr>
      <xdr:spPr>
        <a:xfrm>
          <a:off x="15430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76200</xdr:rowOff>
    </xdr:from>
    <xdr:to>
      <xdr:col>85</xdr:col>
      <xdr:colOff>127000</xdr:colOff>
      <xdr:row>62</xdr:row>
      <xdr:rowOff>114300</xdr:rowOff>
    </xdr:to>
    <xdr:cxnSp macro="">
      <xdr:nvCxnSpPr>
        <xdr:cNvPr id="452" name="直線コネクタ 451">
          <a:extLst>
            <a:ext uri="{FF2B5EF4-FFF2-40B4-BE49-F238E27FC236}">
              <a16:creationId xmlns:a16="http://schemas.microsoft.com/office/drawing/2014/main" id="{0FF4AE6F-91EB-4576-BDB1-6EE4CA78EA3B}"/>
            </a:ext>
          </a:extLst>
        </xdr:cNvPr>
        <xdr:cNvCxnSpPr/>
      </xdr:nvCxnSpPr>
      <xdr:spPr>
        <a:xfrm>
          <a:off x="15481300" y="10706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453" name="楕円 452">
          <a:extLst>
            <a:ext uri="{FF2B5EF4-FFF2-40B4-BE49-F238E27FC236}">
              <a16:creationId xmlns:a16="http://schemas.microsoft.com/office/drawing/2014/main" id="{68148E16-0E84-423C-A0BA-98D76AE8E132}"/>
            </a:ext>
          </a:extLst>
        </xdr:cNvPr>
        <xdr:cNvSpPr/>
      </xdr:nvSpPr>
      <xdr:spPr>
        <a:xfrm>
          <a:off x="1454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76200</xdr:rowOff>
    </xdr:to>
    <xdr:cxnSp macro="">
      <xdr:nvCxnSpPr>
        <xdr:cNvPr id="454" name="直線コネクタ 453">
          <a:extLst>
            <a:ext uri="{FF2B5EF4-FFF2-40B4-BE49-F238E27FC236}">
              <a16:creationId xmlns:a16="http://schemas.microsoft.com/office/drawing/2014/main" id="{0A74BABD-DDB7-4073-B1B3-8C8C20341927}"/>
            </a:ext>
          </a:extLst>
        </xdr:cNvPr>
        <xdr:cNvCxnSpPr/>
      </xdr:nvCxnSpPr>
      <xdr:spPr>
        <a:xfrm>
          <a:off x="14592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455" name="楕円 454">
          <a:extLst>
            <a:ext uri="{FF2B5EF4-FFF2-40B4-BE49-F238E27FC236}">
              <a16:creationId xmlns:a16="http://schemas.microsoft.com/office/drawing/2014/main" id="{775A3034-68FD-4FD0-979D-51627F814237}"/>
            </a:ext>
          </a:extLst>
        </xdr:cNvPr>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0</xdr:rowOff>
    </xdr:from>
    <xdr:to>
      <xdr:col>76</xdr:col>
      <xdr:colOff>114300</xdr:colOff>
      <xdr:row>62</xdr:row>
      <xdr:rowOff>38100</xdr:rowOff>
    </xdr:to>
    <xdr:cxnSp macro="">
      <xdr:nvCxnSpPr>
        <xdr:cNvPr id="456" name="直線コネクタ 455">
          <a:extLst>
            <a:ext uri="{FF2B5EF4-FFF2-40B4-BE49-F238E27FC236}">
              <a16:creationId xmlns:a16="http://schemas.microsoft.com/office/drawing/2014/main" id="{552982D1-1694-4812-826B-9A3DD01913C7}"/>
            </a:ext>
          </a:extLst>
        </xdr:cNvPr>
        <xdr:cNvCxnSpPr/>
      </xdr:nvCxnSpPr>
      <xdr:spPr>
        <a:xfrm>
          <a:off x="13703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457" name="楕円 456">
          <a:extLst>
            <a:ext uri="{FF2B5EF4-FFF2-40B4-BE49-F238E27FC236}">
              <a16:creationId xmlns:a16="http://schemas.microsoft.com/office/drawing/2014/main" id="{C4F6C121-FBAB-4E2B-853C-267A30DB07C1}"/>
            </a:ext>
          </a:extLst>
        </xdr:cNvPr>
        <xdr:cNvSpPr/>
      </xdr:nvSpPr>
      <xdr:spPr>
        <a:xfrm>
          <a:off x="1276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62</xdr:row>
      <xdr:rowOff>0</xdr:rowOff>
    </xdr:to>
    <xdr:cxnSp macro="">
      <xdr:nvCxnSpPr>
        <xdr:cNvPr id="458" name="直線コネクタ 457">
          <a:extLst>
            <a:ext uri="{FF2B5EF4-FFF2-40B4-BE49-F238E27FC236}">
              <a16:creationId xmlns:a16="http://schemas.microsoft.com/office/drawing/2014/main" id="{D2E8481E-5A63-4DBC-AE9A-DE620083A6CE}"/>
            </a:ext>
          </a:extLst>
        </xdr:cNvPr>
        <xdr:cNvCxnSpPr/>
      </xdr:nvCxnSpPr>
      <xdr:spPr>
        <a:xfrm>
          <a:off x="12814300" y="1059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09E5F439-841E-4FEC-9FDB-1A03D39BC28A}"/>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FC31C452-5B20-4126-BB70-C5830D6BC446}"/>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6E05BF9C-BA40-4D03-B42E-C9F7A5BA1E29}"/>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4BD5E66E-18FB-452B-BC14-870B2F06165B}"/>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118127</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C6718170-B606-4733-BFF6-73EFD01B4436}"/>
            </a:ext>
          </a:extLst>
        </xdr:cNvPr>
        <xdr:cNvSpPr txBox="1"/>
      </xdr:nvSpPr>
      <xdr:spPr>
        <a:xfrm>
          <a:off x="15266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B435CD6E-7BEB-410A-971B-4F53ED312EA9}"/>
            </a:ext>
          </a:extLst>
        </xdr:cNvPr>
        <xdr:cNvSpPr txBox="1"/>
      </xdr:nvSpPr>
      <xdr:spPr>
        <a:xfrm>
          <a:off x="14389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B2628B7C-7D49-4B63-9426-5CAA4F1FACEF}"/>
            </a:ext>
          </a:extLst>
        </xdr:cNvPr>
        <xdr:cNvSpPr txBox="1"/>
      </xdr:nvSpPr>
      <xdr:spPr>
        <a:xfrm>
          <a:off x="13500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CEDC9553-35F2-4803-87A2-023F700E5D7A}"/>
            </a:ext>
          </a:extLst>
        </xdr:cNvPr>
        <xdr:cNvSpPr txBox="1"/>
      </xdr:nvSpPr>
      <xdr:spPr>
        <a:xfrm>
          <a:off x="12611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E42F3B12-BC21-4CA2-96D2-54045D71DF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649E236E-B1EA-43C3-B0C6-48FBB24CF4C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2DE1B837-39EF-454B-8D3E-EE03F02105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7FB75546-0FEF-42BF-B4E5-7F7D41304A3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D0730BCF-D0E6-4FC5-94AC-5D0F06D0B04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498C1CCF-57A5-4FC1-8859-F59C6E451B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AB1F1869-D83A-4C0F-9188-E2898E40E3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295C6006-1B5B-49B7-8A22-A4D16833839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597B6296-3E6E-40C1-A284-C4C60F3651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A724A7CF-7BD7-4802-A1C7-8EBB836A2D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id="{E7A5B418-E532-4931-A603-C7B145CC7E8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id="{5F01AAFD-DE6E-4380-85B9-7E113430BFD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id="{719DE913-CAD8-47F6-8C7B-B681344466B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id="{A843D181-E93D-4CBF-AA7F-8AE61FEBD43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id="{2849A121-2FD7-4DC6-A3F0-923D06B6C6B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id="{5BE9E2D0-B9FD-4458-A3D6-870117C7829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id="{8BA8DF1D-46B6-4F26-AAE9-39156732655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id="{EAA2CD6C-342F-4DBC-8944-01AC55F730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C0261CC4-99C2-493A-BE70-00CF3701BC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3AC37BAE-6B6C-4AB4-B793-A5595F61CCD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916EF9B1-7C2B-4032-95F1-599D0D452E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88" name="直線コネクタ 487">
          <a:extLst>
            <a:ext uri="{FF2B5EF4-FFF2-40B4-BE49-F238E27FC236}">
              <a16:creationId xmlns:a16="http://schemas.microsoft.com/office/drawing/2014/main" id="{96037328-3A9C-4295-A598-4F63F0CE6B8F}"/>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7F47D13E-322B-4F74-8823-1E50DAABD4CE}"/>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0" name="直線コネクタ 489">
          <a:extLst>
            <a:ext uri="{FF2B5EF4-FFF2-40B4-BE49-F238E27FC236}">
              <a16:creationId xmlns:a16="http://schemas.microsoft.com/office/drawing/2014/main" id="{B2246EAF-1061-4F74-BFEB-5B7DD9117297}"/>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136072DB-B04D-4085-A002-144A601240D5}"/>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92" name="直線コネクタ 491">
          <a:extLst>
            <a:ext uri="{FF2B5EF4-FFF2-40B4-BE49-F238E27FC236}">
              <a16:creationId xmlns:a16="http://schemas.microsoft.com/office/drawing/2014/main" id="{75C09D95-CC8F-46B8-A8A8-EB8408D41552}"/>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081F31C2-ED8C-4EE2-8144-014793D908F1}"/>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94" name="フローチャート: 判断 493">
          <a:extLst>
            <a:ext uri="{FF2B5EF4-FFF2-40B4-BE49-F238E27FC236}">
              <a16:creationId xmlns:a16="http://schemas.microsoft.com/office/drawing/2014/main" id="{2F29FC6A-72FD-4689-A1D4-5EA1CFA86BC7}"/>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5" name="フローチャート: 判断 494">
          <a:extLst>
            <a:ext uri="{FF2B5EF4-FFF2-40B4-BE49-F238E27FC236}">
              <a16:creationId xmlns:a16="http://schemas.microsoft.com/office/drawing/2014/main" id="{9DAC6701-6C0E-481D-899F-E963176675E4}"/>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96" name="フローチャート: 判断 495">
          <a:extLst>
            <a:ext uri="{FF2B5EF4-FFF2-40B4-BE49-F238E27FC236}">
              <a16:creationId xmlns:a16="http://schemas.microsoft.com/office/drawing/2014/main" id="{A3434DFB-A48F-4B0E-A92D-E160F5306DFD}"/>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7" name="フローチャート: 判断 496">
          <a:extLst>
            <a:ext uri="{FF2B5EF4-FFF2-40B4-BE49-F238E27FC236}">
              <a16:creationId xmlns:a16="http://schemas.microsoft.com/office/drawing/2014/main" id="{CFCB30F2-3DC0-4CEA-BF17-2D1B2DF52FBA}"/>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98" name="フローチャート: 判断 497">
          <a:extLst>
            <a:ext uri="{FF2B5EF4-FFF2-40B4-BE49-F238E27FC236}">
              <a16:creationId xmlns:a16="http://schemas.microsoft.com/office/drawing/2014/main" id="{A66784E1-33E1-499B-B680-A526C902B358}"/>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8CB9264B-2039-4F75-8520-3E0ABB85D06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2C23F7E0-D3EE-4AAB-A6FF-B2CB4A1355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C3C40243-2B89-4185-9D47-DB7E7859F3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034938E-0627-4EF6-BC0E-6E3B639F4E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7DE341D-9CE9-4440-AB0D-B63907518F1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504" name="楕円 503">
          <a:extLst>
            <a:ext uri="{FF2B5EF4-FFF2-40B4-BE49-F238E27FC236}">
              <a16:creationId xmlns:a16="http://schemas.microsoft.com/office/drawing/2014/main" id="{AADDE2B3-91F2-44D1-A85C-834156571216}"/>
            </a:ext>
          </a:extLst>
        </xdr:cNvPr>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35577</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id="{92A181B3-45D6-47BE-9CCD-A2F62075B50C}"/>
            </a:ext>
          </a:extLst>
        </xdr:cNvPr>
        <xdr:cNvSpPr txBox="1"/>
      </xdr:nvSpPr>
      <xdr:spPr>
        <a:xfrm>
          <a:off x="22199600" y="106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macro="" textlink="">
      <xdr:nvSpPr>
        <xdr:cNvPr id="506" name="楕円 505">
          <a:extLst>
            <a:ext uri="{FF2B5EF4-FFF2-40B4-BE49-F238E27FC236}">
              <a16:creationId xmlns:a16="http://schemas.microsoft.com/office/drawing/2014/main" id="{4598CDB2-2998-42F8-97A8-3296F6ED037F}"/>
            </a:ext>
          </a:extLst>
        </xdr:cNvPr>
        <xdr:cNvSpPr/>
      </xdr:nvSpPr>
      <xdr:spPr>
        <a:xfrm>
          <a:off x="21272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2286</xdr:rowOff>
    </xdr:to>
    <xdr:cxnSp macro="">
      <xdr:nvCxnSpPr>
        <xdr:cNvPr id="507" name="直線コネクタ 506">
          <a:extLst>
            <a:ext uri="{FF2B5EF4-FFF2-40B4-BE49-F238E27FC236}">
              <a16:creationId xmlns:a16="http://schemas.microsoft.com/office/drawing/2014/main" id="{F3B92C6E-0A1C-4730-8885-67EB65E39ACB}"/>
            </a:ext>
          </a:extLst>
        </xdr:cNvPr>
        <xdr:cNvCxnSpPr/>
      </xdr:nvCxnSpPr>
      <xdr:spPr>
        <a:xfrm flipV="1">
          <a:off x="21323300" y="1080135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125222</xdr:rowOff>
    </xdr:from>
    <xdr:to>
      <xdr:col>107</xdr:col>
      <xdr:colOff>101600</xdr:colOff>
      <xdr:row>63</xdr:row>
      <xdr:rowOff>55372</xdr:rowOff>
    </xdr:to>
    <xdr:sp macro="" textlink="">
      <xdr:nvSpPr>
        <xdr:cNvPr id="508" name="楕円 507">
          <a:extLst>
            <a:ext uri="{FF2B5EF4-FFF2-40B4-BE49-F238E27FC236}">
              <a16:creationId xmlns:a16="http://schemas.microsoft.com/office/drawing/2014/main" id="{1D739469-5F30-413F-A8F6-D9C0BB08C50E}"/>
            </a:ext>
          </a:extLst>
        </xdr:cNvPr>
        <xdr:cNvSpPr/>
      </xdr:nvSpPr>
      <xdr:spPr>
        <a:xfrm>
          <a:off x="20383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4572</xdr:rowOff>
    </xdr:to>
    <xdr:cxnSp macro="">
      <xdr:nvCxnSpPr>
        <xdr:cNvPr id="509" name="直線コネクタ 508">
          <a:extLst>
            <a:ext uri="{FF2B5EF4-FFF2-40B4-BE49-F238E27FC236}">
              <a16:creationId xmlns:a16="http://schemas.microsoft.com/office/drawing/2014/main" id="{EB7377CE-CD73-4757-9D11-57D42ADFCF98}"/>
            </a:ext>
          </a:extLst>
        </xdr:cNvPr>
        <xdr:cNvCxnSpPr/>
      </xdr:nvCxnSpPr>
      <xdr:spPr>
        <a:xfrm flipV="1">
          <a:off x="20434300" y="108036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510" name="楕円 509">
          <a:extLst>
            <a:ext uri="{FF2B5EF4-FFF2-40B4-BE49-F238E27FC236}">
              <a16:creationId xmlns:a16="http://schemas.microsoft.com/office/drawing/2014/main" id="{18C6269D-B3CB-442D-805E-B0008306B9C9}"/>
            </a:ext>
          </a:extLst>
        </xdr:cNvPr>
        <xdr:cNvSpPr/>
      </xdr:nvSpPr>
      <xdr:spPr>
        <a:xfrm>
          <a:off x="19494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xdr:rowOff>
    </xdr:from>
    <xdr:to>
      <xdr:col>107</xdr:col>
      <xdr:colOff>50800</xdr:colOff>
      <xdr:row>63</xdr:row>
      <xdr:rowOff>9144</xdr:rowOff>
    </xdr:to>
    <xdr:cxnSp macro="">
      <xdr:nvCxnSpPr>
        <xdr:cNvPr id="511" name="直線コネクタ 510">
          <a:extLst>
            <a:ext uri="{FF2B5EF4-FFF2-40B4-BE49-F238E27FC236}">
              <a16:creationId xmlns:a16="http://schemas.microsoft.com/office/drawing/2014/main" id="{5A1340BB-4537-4CF4-B8FD-C2EE3E174739}"/>
            </a:ext>
          </a:extLst>
        </xdr:cNvPr>
        <xdr:cNvCxnSpPr/>
      </xdr:nvCxnSpPr>
      <xdr:spPr>
        <a:xfrm flipV="1">
          <a:off x="19545300" y="108059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12" name="楕円 511">
          <a:extLst>
            <a:ext uri="{FF2B5EF4-FFF2-40B4-BE49-F238E27FC236}">
              <a16:creationId xmlns:a16="http://schemas.microsoft.com/office/drawing/2014/main" id="{65E9FF12-62B8-42B1-8638-CD38A4A47DC6}"/>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xdr:rowOff>
    </xdr:from>
    <xdr:to>
      <xdr:col>102</xdr:col>
      <xdr:colOff>114300</xdr:colOff>
      <xdr:row>63</xdr:row>
      <xdr:rowOff>11430</xdr:rowOff>
    </xdr:to>
    <xdr:cxnSp macro="">
      <xdr:nvCxnSpPr>
        <xdr:cNvPr id="513" name="直線コネクタ 512">
          <a:extLst>
            <a:ext uri="{FF2B5EF4-FFF2-40B4-BE49-F238E27FC236}">
              <a16:creationId xmlns:a16="http://schemas.microsoft.com/office/drawing/2014/main" id="{CA0DEFE7-CA05-43E5-BBA9-67DF94A7C462}"/>
            </a:ext>
          </a:extLst>
        </xdr:cNvPr>
        <xdr:cNvCxnSpPr/>
      </xdr:nvCxnSpPr>
      <xdr:spPr>
        <a:xfrm flipV="1">
          <a:off x="18656300" y="1081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4" name="n_1aveValue【保健センター・保健所】&#10;一人当たり面積">
          <a:extLst>
            <a:ext uri="{FF2B5EF4-FFF2-40B4-BE49-F238E27FC236}">
              <a16:creationId xmlns:a16="http://schemas.microsoft.com/office/drawing/2014/main" id="{16240DA2-9805-4FAC-AF5A-4EF7F2DFF7EB}"/>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515" name="n_2aveValue【保健センター・保健所】&#10;一人当たり面積">
          <a:extLst>
            <a:ext uri="{FF2B5EF4-FFF2-40B4-BE49-F238E27FC236}">
              <a16:creationId xmlns:a16="http://schemas.microsoft.com/office/drawing/2014/main" id="{4B07323F-34C9-43D5-9BCD-6FFE86A91E95}"/>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16" name="n_3aveValue【保健センター・保健所】&#10;一人当たり面積">
          <a:extLst>
            <a:ext uri="{FF2B5EF4-FFF2-40B4-BE49-F238E27FC236}">
              <a16:creationId xmlns:a16="http://schemas.microsoft.com/office/drawing/2014/main" id="{BD0C959A-FACA-4DE3-8227-51EFFAABAB05}"/>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517" name="n_4aveValue【保健センター・保健所】&#10;一人当たり面積">
          <a:extLst>
            <a:ext uri="{FF2B5EF4-FFF2-40B4-BE49-F238E27FC236}">
              <a16:creationId xmlns:a16="http://schemas.microsoft.com/office/drawing/2014/main" id="{EBE9D2EF-B993-4028-9875-2B886502DF67}"/>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44213</xdr:rowOff>
    </xdr:from>
    <xdr:ext cx="469744" cy="259045"/>
    <xdr:sp macro="" textlink="">
      <xdr:nvSpPr>
        <xdr:cNvPr id="518" name="n_1mainValue【保健センター・保健所】&#10;一人当たり面積">
          <a:extLst>
            <a:ext uri="{FF2B5EF4-FFF2-40B4-BE49-F238E27FC236}">
              <a16:creationId xmlns:a16="http://schemas.microsoft.com/office/drawing/2014/main" id="{DF0D4568-4B16-4635-9CE3-230902305529}"/>
            </a:ext>
          </a:extLst>
        </xdr:cNvPr>
        <xdr:cNvSpPr txBox="1"/>
      </xdr:nvSpPr>
      <xdr:spPr>
        <a:xfrm>
          <a:off x="210757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46499</xdr:rowOff>
    </xdr:from>
    <xdr:ext cx="469744" cy="259045"/>
    <xdr:sp macro="" textlink="">
      <xdr:nvSpPr>
        <xdr:cNvPr id="519" name="n_2mainValue【保健センター・保健所】&#10;一人当たり面積">
          <a:extLst>
            <a:ext uri="{FF2B5EF4-FFF2-40B4-BE49-F238E27FC236}">
              <a16:creationId xmlns:a16="http://schemas.microsoft.com/office/drawing/2014/main" id="{B7639AA1-AB7F-40A0-8973-29541065B17F}"/>
            </a:ext>
          </a:extLst>
        </xdr:cNvPr>
        <xdr:cNvSpPr txBox="1"/>
      </xdr:nvSpPr>
      <xdr:spPr>
        <a:xfrm>
          <a:off x="20199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51071</xdr:rowOff>
    </xdr:from>
    <xdr:ext cx="469744" cy="259045"/>
    <xdr:sp macro="" textlink="">
      <xdr:nvSpPr>
        <xdr:cNvPr id="520" name="n_3mainValue【保健センター・保健所】&#10;一人当たり面積">
          <a:extLst>
            <a:ext uri="{FF2B5EF4-FFF2-40B4-BE49-F238E27FC236}">
              <a16:creationId xmlns:a16="http://schemas.microsoft.com/office/drawing/2014/main" id="{1A728353-568D-4793-9AF2-7704DDE24FE8}"/>
            </a:ext>
          </a:extLst>
        </xdr:cNvPr>
        <xdr:cNvSpPr txBox="1"/>
      </xdr:nvSpPr>
      <xdr:spPr>
        <a:xfrm>
          <a:off x="19310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21" name="n_4mainValue【保健センター・保健所】&#10;一人当たり面積">
          <a:extLst>
            <a:ext uri="{FF2B5EF4-FFF2-40B4-BE49-F238E27FC236}">
              <a16:creationId xmlns:a16="http://schemas.microsoft.com/office/drawing/2014/main" id="{B725DF41-0D1F-45AE-A95A-21E8AB244E0A}"/>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DDA42EAD-69A8-4EC2-9F54-7487C210586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057486D4-E704-422B-8068-6BCA28432A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124BA466-8F29-494B-8FAD-F2FD54636E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C8AB5B64-9D59-417B-B235-15269472E9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8BF3F1AB-386E-4B08-B5E2-1EFABB51C4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56D8E526-1B6F-4054-B54B-050E684D78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572EC895-B3E4-4027-B281-449152A278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3CC18D8E-217A-411C-A2AC-C867BA2035F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4EDD931E-7E27-49FF-9F38-6F53256AB6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81F6EC26-2A03-4E3A-8D11-2D9801274D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A1235635-1283-4485-A750-AD6DB78F6A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5A47D86A-5669-4854-A7DC-F96FE79DBCC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42718081-B4A4-4428-A26C-8BC4A673A7B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AB9B21F9-6105-47B2-8BB7-28299D7EAD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79955083-6FE8-421F-8488-0837DE9BA0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E01156B8-2E19-420F-ADC9-C952EB7528A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832F1AD6-8F75-41FC-B585-DE328BF929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91BAB0E1-DE8C-4A9D-8A16-2C8A4AAF96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AE9483CE-12D7-4F52-A800-72FEA8EDB9D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8C4CC5AA-7D05-44C7-BF01-A03430E68CC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A6DE229F-B131-413B-A1C8-BAC39AE528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0DE21888-4341-47E1-8817-BD0DAEE2798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4C83C6C2-E73B-48CC-9DDE-29DCA914AE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58EB91C2-38F2-4902-A196-F7772D8740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646195EC-2F26-46E5-A354-9B9C562347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F702E632-B893-4F08-9240-1A77AA575C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ABACF8AE-5B2E-4BD7-9379-9840588A76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0253ABD8-FD56-48A2-9CFE-E77505740E4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1576014F-9FFF-49FA-A2A4-0C1FF5F40BE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79F38EE3-11BC-4FB7-BE72-24E912F013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C15DF15D-56FD-4BAB-8C4E-A6A49CBD066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D9929BD5-5CB8-487A-A041-FB4BE71222E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35AD46EC-440C-4B7C-8C17-505DC876E8E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7DE8330F-FFA1-4658-9B33-249392738E8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C6BC08BF-6210-4226-AF31-DBF4607C5C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7DD73FA2-EA52-4A00-93C6-2EAE176ACC9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866C0BA1-F084-463E-A1E5-801C419A6A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2769605C-CABF-4B51-8539-C6AD075D5FF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5C1337A2-BBA2-484A-8994-775AAF37BFD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C20E3E1C-3983-4E26-A61F-E7F9EC28DC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169FCA58-0B62-4BA8-9533-9311AEBB31E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3" name="直線コネクタ 562">
          <a:extLst>
            <a:ext uri="{FF2B5EF4-FFF2-40B4-BE49-F238E27FC236}">
              <a16:creationId xmlns:a16="http://schemas.microsoft.com/office/drawing/2014/main" id="{F9FA88C8-6367-43B7-BF2B-3835357936A8}"/>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4" name="【庁舎】&#10;有形固定資産減価償却率最小値テキスト">
          <a:extLst>
            <a:ext uri="{FF2B5EF4-FFF2-40B4-BE49-F238E27FC236}">
              <a16:creationId xmlns:a16="http://schemas.microsoft.com/office/drawing/2014/main" id="{A947CB44-F381-4E86-9C06-945E60417A3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5" name="直線コネクタ 564">
          <a:extLst>
            <a:ext uri="{FF2B5EF4-FFF2-40B4-BE49-F238E27FC236}">
              <a16:creationId xmlns:a16="http://schemas.microsoft.com/office/drawing/2014/main" id="{4F116174-29E4-4EDD-A488-0762CD275A1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6" name="【庁舎】&#10;有形固定資産減価償却率最大値テキスト">
          <a:extLst>
            <a:ext uri="{FF2B5EF4-FFF2-40B4-BE49-F238E27FC236}">
              <a16:creationId xmlns:a16="http://schemas.microsoft.com/office/drawing/2014/main" id="{A3A99971-148D-44AC-841F-76BE0F977941}"/>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7" name="直線コネクタ 566">
          <a:extLst>
            <a:ext uri="{FF2B5EF4-FFF2-40B4-BE49-F238E27FC236}">
              <a16:creationId xmlns:a16="http://schemas.microsoft.com/office/drawing/2014/main" id="{8D71A504-1799-48A5-9E1D-E23D2863C23E}"/>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68" name="【庁舎】&#10;有形固定資産減価償却率平均値テキスト">
          <a:extLst>
            <a:ext uri="{FF2B5EF4-FFF2-40B4-BE49-F238E27FC236}">
              <a16:creationId xmlns:a16="http://schemas.microsoft.com/office/drawing/2014/main" id="{042AF369-C36B-4BDD-BE8F-EE73D67E0154}"/>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69" name="フローチャート: 判断 568">
          <a:extLst>
            <a:ext uri="{FF2B5EF4-FFF2-40B4-BE49-F238E27FC236}">
              <a16:creationId xmlns:a16="http://schemas.microsoft.com/office/drawing/2014/main" id="{B79208EF-38BE-4070-A296-1A0BE1323314}"/>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0" name="フローチャート: 判断 569">
          <a:extLst>
            <a:ext uri="{FF2B5EF4-FFF2-40B4-BE49-F238E27FC236}">
              <a16:creationId xmlns:a16="http://schemas.microsoft.com/office/drawing/2014/main" id="{524B1469-BD1E-455E-8055-6A4B4039AC5B}"/>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1" name="フローチャート: 判断 570">
          <a:extLst>
            <a:ext uri="{FF2B5EF4-FFF2-40B4-BE49-F238E27FC236}">
              <a16:creationId xmlns:a16="http://schemas.microsoft.com/office/drawing/2014/main" id="{AB22370C-346D-4939-A71A-DD2AE333ED81}"/>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2" name="フローチャート: 判断 571">
          <a:extLst>
            <a:ext uri="{FF2B5EF4-FFF2-40B4-BE49-F238E27FC236}">
              <a16:creationId xmlns:a16="http://schemas.microsoft.com/office/drawing/2014/main" id="{89FA086C-2192-4F2E-9702-87C8966CC55E}"/>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3" name="フローチャート: 判断 572">
          <a:extLst>
            <a:ext uri="{FF2B5EF4-FFF2-40B4-BE49-F238E27FC236}">
              <a16:creationId xmlns:a16="http://schemas.microsoft.com/office/drawing/2014/main" id="{572C9321-7CD9-400D-B76B-8950F3EF0FB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475AF689-C1A0-4090-9622-CD9F39780EA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4EDF6FD9-EC7D-47C3-9D67-9FECEED86B2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EC011E9B-D2BC-4785-AC39-532DE73A46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B5699646-5B58-47ED-B531-AE8CE24144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4CD60A0-4712-4F1A-9663-60AFE1580E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9" name="楕円 578">
          <a:extLst>
            <a:ext uri="{FF2B5EF4-FFF2-40B4-BE49-F238E27FC236}">
              <a16:creationId xmlns:a16="http://schemas.microsoft.com/office/drawing/2014/main" id="{CFD41D22-1596-4203-A9AC-4A43DEB81610}"/>
            </a:ext>
          </a:extLst>
        </xdr:cNvPr>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3827</xdr:rowOff>
    </xdr:from>
    <xdr:ext cx="405111" cy="259045"/>
    <xdr:sp macro="" textlink="">
      <xdr:nvSpPr>
        <xdr:cNvPr id="580" name="【庁舎】&#10;有形固定資産減価償却率該当値テキスト">
          <a:extLst>
            <a:ext uri="{FF2B5EF4-FFF2-40B4-BE49-F238E27FC236}">
              <a16:creationId xmlns:a16="http://schemas.microsoft.com/office/drawing/2014/main" id="{EB3F5579-B22B-4D64-8E57-9981BA136CFB}"/>
            </a:ext>
          </a:extLst>
        </xdr:cNvPr>
        <xdr:cNvSpPr txBox="1"/>
      </xdr:nvSpPr>
      <xdr:spPr>
        <a:xfrm>
          <a:off x="16357600"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164193</xdr:rowOff>
    </xdr:from>
    <xdr:to>
      <xdr:col>81</xdr:col>
      <xdr:colOff>101600</xdr:colOff>
      <xdr:row>104</xdr:row>
      <xdr:rowOff>94343</xdr:rowOff>
    </xdr:to>
    <xdr:sp macro="" textlink="">
      <xdr:nvSpPr>
        <xdr:cNvPr id="581" name="楕円 580">
          <a:extLst>
            <a:ext uri="{FF2B5EF4-FFF2-40B4-BE49-F238E27FC236}">
              <a16:creationId xmlns:a16="http://schemas.microsoft.com/office/drawing/2014/main" id="{DFDE8FB7-D4FA-4EBF-A8FF-F718F43D6F7F}"/>
            </a:ext>
          </a:extLst>
        </xdr:cNvPr>
        <xdr:cNvSpPr/>
      </xdr:nvSpPr>
      <xdr:spPr>
        <a:xfrm>
          <a:off x="15430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43543</xdr:rowOff>
    </xdr:from>
    <xdr:to>
      <xdr:col>85</xdr:col>
      <xdr:colOff>127000</xdr:colOff>
      <xdr:row>104</xdr:row>
      <xdr:rowOff>76200</xdr:rowOff>
    </xdr:to>
    <xdr:cxnSp macro="">
      <xdr:nvCxnSpPr>
        <xdr:cNvPr id="582" name="直線コネクタ 581">
          <a:extLst>
            <a:ext uri="{FF2B5EF4-FFF2-40B4-BE49-F238E27FC236}">
              <a16:creationId xmlns:a16="http://schemas.microsoft.com/office/drawing/2014/main" id="{E07C32C1-F019-49AF-B4A6-46306D1D1C5B}"/>
            </a:ext>
          </a:extLst>
        </xdr:cNvPr>
        <xdr:cNvCxnSpPr/>
      </xdr:nvCxnSpPr>
      <xdr:spPr>
        <a:xfrm>
          <a:off x="15481300" y="1787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583" name="楕円 582">
          <a:extLst>
            <a:ext uri="{FF2B5EF4-FFF2-40B4-BE49-F238E27FC236}">
              <a16:creationId xmlns:a16="http://schemas.microsoft.com/office/drawing/2014/main" id="{9957590E-0571-4D87-AA0A-D777A1F9A41A}"/>
            </a:ext>
          </a:extLst>
        </xdr:cNvPr>
        <xdr:cNvSpPr/>
      </xdr:nvSpPr>
      <xdr:spPr>
        <a:xfrm>
          <a:off x="14541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10886</xdr:rowOff>
    </xdr:from>
    <xdr:to>
      <xdr:col>81</xdr:col>
      <xdr:colOff>50800</xdr:colOff>
      <xdr:row>104</xdr:row>
      <xdr:rowOff>43543</xdr:rowOff>
    </xdr:to>
    <xdr:cxnSp macro="">
      <xdr:nvCxnSpPr>
        <xdr:cNvPr id="584" name="直線コネクタ 583">
          <a:extLst>
            <a:ext uri="{FF2B5EF4-FFF2-40B4-BE49-F238E27FC236}">
              <a16:creationId xmlns:a16="http://schemas.microsoft.com/office/drawing/2014/main" id="{FC178E09-0B00-4986-94FB-082C4A09869A}"/>
            </a:ext>
          </a:extLst>
        </xdr:cNvPr>
        <xdr:cNvCxnSpPr/>
      </xdr:nvCxnSpPr>
      <xdr:spPr>
        <a:xfrm>
          <a:off x="14592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98879</xdr:rowOff>
    </xdr:from>
    <xdr:to>
      <xdr:col>72</xdr:col>
      <xdr:colOff>38100</xdr:colOff>
      <xdr:row>104</xdr:row>
      <xdr:rowOff>29029</xdr:rowOff>
    </xdr:to>
    <xdr:sp macro="" textlink="">
      <xdr:nvSpPr>
        <xdr:cNvPr id="585" name="楕円 584">
          <a:extLst>
            <a:ext uri="{FF2B5EF4-FFF2-40B4-BE49-F238E27FC236}">
              <a16:creationId xmlns:a16="http://schemas.microsoft.com/office/drawing/2014/main" id="{12682B8A-C321-4EB2-8476-53F0157E1BEC}"/>
            </a:ext>
          </a:extLst>
        </xdr:cNvPr>
        <xdr:cNvSpPr/>
      </xdr:nvSpPr>
      <xdr:spPr>
        <a:xfrm>
          <a:off x="13652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149679</xdr:rowOff>
    </xdr:from>
    <xdr:to>
      <xdr:col>76</xdr:col>
      <xdr:colOff>114300</xdr:colOff>
      <xdr:row>104</xdr:row>
      <xdr:rowOff>10886</xdr:rowOff>
    </xdr:to>
    <xdr:cxnSp macro="">
      <xdr:nvCxnSpPr>
        <xdr:cNvPr id="586" name="直線コネクタ 585">
          <a:extLst>
            <a:ext uri="{FF2B5EF4-FFF2-40B4-BE49-F238E27FC236}">
              <a16:creationId xmlns:a16="http://schemas.microsoft.com/office/drawing/2014/main" id="{5A387C41-5B2D-454C-AF91-0623BCDDB2E5}"/>
            </a:ext>
          </a:extLst>
        </xdr:cNvPr>
        <xdr:cNvCxnSpPr/>
      </xdr:nvCxnSpPr>
      <xdr:spPr>
        <a:xfrm>
          <a:off x="13703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66221</xdr:rowOff>
    </xdr:from>
    <xdr:to>
      <xdr:col>67</xdr:col>
      <xdr:colOff>101600</xdr:colOff>
      <xdr:row>103</xdr:row>
      <xdr:rowOff>167821</xdr:rowOff>
    </xdr:to>
    <xdr:sp macro="" textlink="">
      <xdr:nvSpPr>
        <xdr:cNvPr id="587" name="楕円 586">
          <a:extLst>
            <a:ext uri="{FF2B5EF4-FFF2-40B4-BE49-F238E27FC236}">
              <a16:creationId xmlns:a16="http://schemas.microsoft.com/office/drawing/2014/main" id="{3A082428-BC37-4EDE-8F76-84D9DF96D6E1}"/>
            </a:ext>
          </a:extLst>
        </xdr:cNvPr>
        <xdr:cNvSpPr/>
      </xdr:nvSpPr>
      <xdr:spPr>
        <a:xfrm>
          <a:off x="12763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117021</xdr:rowOff>
    </xdr:from>
    <xdr:to>
      <xdr:col>71</xdr:col>
      <xdr:colOff>177800</xdr:colOff>
      <xdr:row>103</xdr:row>
      <xdr:rowOff>149679</xdr:rowOff>
    </xdr:to>
    <xdr:cxnSp macro="">
      <xdr:nvCxnSpPr>
        <xdr:cNvPr id="588" name="直線コネクタ 587">
          <a:extLst>
            <a:ext uri="{FF2B5EF4-FFF2-40B4-BE49-F238E27FC236}">
              <a16:creationId xmlns:a16="http://schemas.microsoft.com/office/drawing/2014/main" id="{98B374EC-A25B-4B8B-AFB8-71DCB2ADD90D}"/>
            </a:ext>
          </a:extLst>
        </xdr:cNvPr>
        <xdr:cNvCxnSpPr/>
      </xdr:nvCxnSpPr>
      <xdr:spPr>
        <a:xfrm>
          <a:off x="12814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589" name="n_1aveValue【庁舎】&#10;有形固定資産減価償却率">
          <a:extLst>
            <a:ext uri="{FF2B5EF4-FFF2-40B4-BE49-F238E27FC236}">
              <a16:creationId xmlns:a16="http://schemas.microsoft.com/office/drawing/2014/main" id="{CECD6E7D-B536-4C97-9532-DD2397DD8BC7}"/>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590" name="n_2aveValue【庁舎】&#10;有形固定資産減価償却率">
          <a:extLst>
            <a:ext uri="{FF2B5EF4-FFF2-40B4-BE49-F238E27FC236}">
              <a16:creationId xmlns:a16="http://schemas.microsoft.com/office/drawing/2014/main" id="{3DE367AB-48B1-4828-BC45-B99C5CEC70A8}"/>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591" name="n_3aveValue【庁舎】&#10;有形固定資産減価償却率">
          <a:extLst>
            <a:ext uri="{FF2B5EF4-FFF2-40B4-BE49-F238E27FC236}">
              <a16:creationId xmlns:a16="http://schemas.microsoft.com/office/drawing/2014/main" id="{AB04BDC0-B5DE-425E-B313-3E320442E1C2}"/>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592" name="n_4aveValue【庁舎】&#10;有形固定資産減価償却率">
          <a:extLst>
            <a:ext uri="{FF2B5EF4-FFF2-40B4-BE49-F238E27FC236}">
              <a16:creationId xmlns:a16="http://schemas.microsoft.com/office/drawing/2014/main" id="{4F38692A-0A58-4E99-9A46-56011DD61BF2}"/>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110870</xdr:rowOff>
    </xdr:from>
    <xdr:ext cx="405111" cy="259045"/>
    <xdr:sp macro="" textlink="">
      <xdr:nvSpPr>
        <xdr:cNvPr id="593" name="n_1mainValue【庁舎】&#10;有形固定資産減価償却率">
          <a:extLst>
            <a:ext uri="{FF2B5EF4-FFF2-40B4-BE49-F238E27FC236}">
              <a16:creationId xmlns:a16="http://schemas.microsoft.com/office/drawing/2014/main" id="{1D5551B0-5C97-46BA-96C8-6A4122E20450}"/>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594" name="n_2mainValue【庁舎】&#10;有形固定資産減価償却率">
          <a:extLst>
            <a:ext uri="{FF2B5EF4-FFF2-40B4-BE49-F238E27FC236}">
              <a16:creationId xmlns:a16="http://schemas.microsoft.com/office/drawing/2014/main" id="{448F30C8-B16D-4437-B7B4-622DF77CA9DA}"/>
            </a:ext>
          </a:extLst>
        </xdr:cNvPr>
        <xdr:cNvSpPr txBox="1"/>
      </xdr:nvSpPr>
      <xdr:spPr>
        <a:xfrm>
          <a:off x="14389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45556</xdr:rowOff>
    </xdr:from>
    <xdr:ext cx="405111" cy="259045"/>
    <xdr:sp macro="" textlink="">
      <xdr:nvSpPr>
        <xdr:cNvPr id="595" name="n_3mainValue【庁舎】&#10;有形固定資産減価償却率">
          <a:extLst>
            <a:ext uri="{FF2B5EF4-FFF2-40B4-BE49-F238E27FC236}">
              <a16:creationId xmlns:a16="http://schemas.microsoft.com/office/drawing/2014/main" id="{975627B6-5074-4EDF-B20A-0E979CBC274B}"/>
            </a:ext>
          </a:extLst>
        </xdr:cNvPr>
        <xdr:cNvSpPr txBox="1"/>
      </xdr:nvSpPr>
      <xdr:spPr>
        <a:xfrm>
          <a:off x="13500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12898</xdr:rowOff>
    </xdr:from>
    <xdr:ext cx="405111" cy="259045"/>
    <xdr:sp macro="" textlink="">
      <xdr:nvSpPr>
        <xdr:cNvPr id="596" name="n_4mainValue【庁舎】&#10;有形固定資産減価償却率">
          <a:extLst>
            <a:ext uri="{FF2B5EF4-FFF2-40B4-BE49-F238E27FC236}">
              <a16:creationId xmlns:a16="http://schemas.microsoft.com/office/drawing/2014/main" id="{731BDC17-56F0-48EC-8C08-BAC1E90B48D8}"/>
            </a:ext>
          </a:extLst>
        </xdr:cNvPr>
        <xdr:cNvSpPr txBox="1"/>
      </xdr:nvSpPr>
      <xdr:spPr>
        <a:xfrm>
          <a:off x="12611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7799188C-D555-466A-B5FD-F4D419EED1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5E07EDEE-7247-4F36-96FB-9CF8AC9B903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7F89E29B-5D05-414C-9058-B9A1F47DF4E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B2EEBA03-A614-41B0-9819-F96F6C0B6C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CF7CBF5D-FD0E-478F-B866-7164020D56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A936A278-1EF7-42F4-8708-AB1038E9E3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5ECDF646-BA7F-4454-9676-30B61076C4A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9C6DE5BE-062C-41B7-B962-9488F0DAE35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D60B2BF5-7E37-40CE-91D3-1145B0D4BF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CEC68886-E918-48DB-99D6-3E237FBBFD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7" name="直線コネクタ 606">
          <a:extLst>
            <a:ext uri="{FF2B5EF4-FFF2-40B4-BE49-F238E27FC236}">
              <a16:creationId xmlns:a16="http://schemas.microsoft.com/office/drawing/2014/main" id="{FE036005-E38D-4198-BB62-EF2C1F32B82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8" name="テキスト ボックス 607">
          <a:extLst>
            <a:ext uri="{FF2B5EF4-FFF2-40B4-BE49-F238E27FC236}">
              <a16:creationId xmlns:a16="http://schemas.microsoft.com/office/drawing/2014/main" id="{F4E2DED3-BDFA-4E57-8626-BE12C61D153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9" name="直線コネクタ 608">
          <a:extLst>
            <a:ext uri="{FF2B5EF4-FFF2-40B4-BE49-F238E27FC236}">
              <a16:creationId xmlns:a16="http://schemas.microsoft.com/office/drawing/2014/main" id="{D28E00A9-7864-406B-8979-0D2B434E9EB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0" name="テキスト ボックス 609">
          <a:extLst>
            <a:ext uri="{FF2B5EF4-FFF2-40B4-BE49-F238E27FC236}">
              <a16:creationId xmlns:a16="http://schemas.microsoft.com/office/drawing/2014/main" id="{1C572F5A-AF20-4E09-9134-2A0239DF8B0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1" name="直線コネクタ 610">
          <a:extLst>
            <a:ext uri="{FF2B5EF4-FFF2-40B4-BE49-F238E27FC236}">
              <a16:creationId xmlns:a16="http://schemas.microsoft.com/office/drawing/2014/main" id="{C8D15469-FE06-45C5-8AB9-4049E873995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2" name="テキスト ボックス 611">
          <a:extLst>
            <a:ext uri="{FF2B5EF4-FFF2-40B4-BE49-F238E27FC236}">
              <a16:creationId xmlns:a16="http://schemas.microsoft.com/office/drawing/2014/main" id="{425D726D-F3C5-45C0-913A-FA871EAF9C0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3" name="直線コネクタ 612">
          <a:extLst>
            <a:ext uri="{FF2B5EF4-FFF2-40B4-BE49-F238E27FC236}">
              <a16:creationId xmlns:a16="http://schemas.microsoft.com/office/drawing/2014/main" id="{D55032C7-2BB7-415C-93B8-ED68C4CA1DB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4" name="テキスト ボックス 613">
          <a:extLst>
            <a:ext uri="{FF2B5EF4-FFF2-40B4-BE49-F238E27FC236}">
              <a16:creationId xmlns:a16="http://schemas.microsoft.com/office/drawing/2014/main" id="{32D0A9EE-D258-4B2F-A0D4-7EB24964B71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0DF06C92-61B3-42F0-ADD6-CE46C63E7EC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D63007AE-88A6-48DF-BD53-23103D844F4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a:extLst>
            <a:ext uri="{FF2B5EF4-FFF2-40B4-BE49-F238E27FC236}">
              <a16:creationId xmlns:a16="http://schemas.microsoft.com/office/drawing/2014/main" id="{2B3481B7-2F5A-47F9-9F4F-B5DC22F21C8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18" name="直線コネクタ 617">
          <a:extLst>
            <a:ext uri="{FF2B5EF4-FFF2-40B4-BE49-F238E27FC236}">
              <a16:creationId xmlns:a16="http://schemas.microsoft.com/office/drawing/2014/main" id="{5FAA5780-B47E-4D4F-8F84-11208A0D7201}"/>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19" name="【庁舎】&#10;一人当たり面積最小値テキスト">
          <a:extLst>
            <a:ext uri="{FF2B5EF4-FFF2-40B4-BE49-F238E27FC236}">
              <a16:creationId xmlns:a16="http://schemas.microsoft.com/office/drawing/2014/main" id="{13E3BABF-003F-4787-8A56-B4A8519C0E2A}"/>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0" name="直線コネクタ 619">
          <a:extLst>
            <a:ext uri="{FF2B5EF4-FFF2-40B4-BE49-F238E27FC236}">
              <a16:creationId xmlns:a16="http://schemas.microsoft.com/office/drawing/2014/main" id="{D2287FF3-6F90-4EDB-9B23-67ADDC2A00B1}"/>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1" name="【庁舎】&#10;一人当たり面積最大値テキスト">
          <a:extLst>
            <a:ext uri="{FF2B5EF4-FFF2-40B4-BE49-F238E27FC236}">
              <a16:creationId xmlns:a16="http://schemas.microsoft.com/office/drawing/2014/main" id="{0C2C22D5-DA19-470F-8079-F8B96149C6B6}"/>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2" name="直線コネクタ 621">
          <a:extLst>
            <a:ext uri="{FF2B5EF4-FFF2-40B4-BE49-F238E27FC236}">
              <a16:creationId xmlns:a16="http://schemas.microsoft.com/office/drawing/2014/main" id="{0E7FA770-F82E-4DBE-8784-C378B400C329}"/>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623" name="【庁舎】&#10;一人当たり面積平均値テキスト">
          <a:extLst>
            <a:ext uri="{FF2B5EF4-FFF2-40B4-BE49-F238E27FC236}">
              <a16:creationId xmlns:a16="http://schemas.microsoft.com/office/drawing/2014/main" id="{2633FFFF-C64E-4670-9B41-1A9AFE2D1D4C}"/>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4" name="フローチャート: 判断 623">
          <a:extLst>
            <a:ext uri="{FF2B5EF4-FFF2-40B4-BE49-F238E27FC236}">
              <a16:creationId xmlns:a16="http://schemas.microsoft.com/office/drawing/2014/main" id="{999C2DE7-5E94-4508-820F-BA33A606C9C9}"/>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5" name="フローチャート: 判断 624">
          <a:extLst>
            <a:ext uri="{FF2B5EF4-FFF2-40B4-BE49-F238E27FC236}">
              <a16:creationId xmlns:a16="http://schemas.microsoft.com/office/drawing/2014/main" id="{AB33C9B0-7F2D-4A96-BB3C-F6510FCEE1E0}"/>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6" name="フローチャート: 判断 625">
          <a:extLst>
            <a:ext uri="{FF2B5EF4-FFF2-40B4-BE49-F238E27FC236}">
              <a16:creationId xmlns:a16="http://schemas.microsoft.com/office/drawing/2014/main" id="{3CE8AF4C-352F-4538-B4B0-2D50B406A119}"/>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27" name="フローチャート: 判断 626">
          <a:extLst>
            <a:ext uri="{FF2B5EF4-FFF2-40B4-BE49-F238E27FC236}">
              <a16:creationId xmlns:a16="http://schemas.microsoft.com/office/drawing/2014/main" id="{015C4522-F9C0-4810-8806-49127E7C1149}"/>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28" name="フローチャート: 判断 627">
          <a:extLst>
            <a:ext uri="{FF2B5EF4-FFF2-40B4-BE49-F238E27FC236}">
              <a16:creationId xmlns:a16="http://schemas.microsoft.com/office/drawing/2014/main" id="{07A64A94-42C8-49E0-8A90-5A8119F80825}"/>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F1BB7E99-9C58-4B23-B89F-1D587FC7E8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4E163573-97DF-4925-81B3-CB7A8A84E4E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D22DE2EE-B79C-42A6-B258-50E92F3196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693E4F1D-B79F-4742-98C1-2173382B19F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A2975C00-8890-4468-B792-4428B4229BE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634" name="楕円 633">
          <a:extLst>
            <a:ext uri="{FF2B5EF4-FFF2-40B4-BE49-F238E27FC236}">
              <a16:creationId xmlns:a16="http://schemas.microsoft.com/office/drawing/2014/main" id="{D18F444B-541C-4E6E-B365-A2ED8010D929}"/>
            </a:ext>
          </a:extLst>
        </xdr:cNvPr>
        <xdr:cNvSpPr/>
      </xdr:nvSpPr>
      <xdr:spPr>
        <a:xfrm>
          <a:off x="221107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9414</xdr:rowOff>
    </xdr:from>
    <xdr:ext cx="469744" cy="259045"/>
    <xdr:sp macro="" textlink="">
      <xdr:nvSpPr>
        <xdr:cNvPr id="635" name="【庁舎】&#10;一人当たり面積該当値テキスト">
          <a:extLst>
            <a:ext uri="{FF2B5EF4-FFF2-40B4-BE49-F238E27FC236}">
              <a16:creationId xmlns:a16="http://schemas.microsoft.com/office/drawing/2014/main" id="{1C780FC3-A4C1-4F11-9248-62CF080CA209}"/>
            </a:ext>
          </a:extLst>
        </xdr:cNvPr>
        <xdr:cNvSpPr txBox="1"/>
      </xdr:nvSpPr>
      <xdr:spPr>
        <a:xfrm>
          <a:off x="22199600" y="180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161646</xdr:rowOff>
    </xdr:from>
    <xdr:to>
      <xdr:col>112</xdr:col>
      <xdr:colOff>38100</xdr:colOff>
      <xdr:row>106</xdr:row>
      <xdr:rowOff>91796</xdr:rowOff>
    </xdr:to>
    <xdr:sp macro="" textlink="">
      <xdr:nvSpPr>
        <xdr:cNvPr id="636" name="楕円 635">
          <a:extLst>
            <a:ext uri="{FF2B5EF4-FFF2-40B4-BE49-F238E27FC236}">
              <a16:creationId xmlns:a16="http://schemas.microsoft.com/office/drawing/2014/main" id="{22CDE76F-AADD-430D-AA14-1889EC0B15AE}"/>
            </a:ext>
          </a:extLst>
        </xdr:cNvPr>
        <xdr:cNvSpPr/>
      </xdr:nvSpPr>
      <xdr:spPr>
        <a:xfrm>
          <a:off x="21272500" y="181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37337</xdr:rowOff>
    </xdr:from>
    <xdr:to>
      <xdr:col>116</xdr:col>
      <xdr:colOff>63500</xdr:colOff>
      <xdr:row>106</xdr:row>
      <xdr:rowOff>40996</xdr:rowOff>
    </xdr:to>
    <xdr:cxnSp macro="">
      <xdr:nvCxnSpPr>
        <xdr:cNvPr id="637" name="直線コネクタ 636">
          <a:extLst>
            <a:ext uri="{FF2B5EF4-FFF2-40B4-BE49-F238E27FC236}">
              <a16:creationId xmlns:a16="http://schemas.microsoft.com/office/drawing/2014/main" id="{876CE359-5E64-493A-8121-FEDAA1B3BA77}"/>
            </a:ext>
          </a:extLst>
        </xdr:cNvPr>
        <xdr:cNvCxnSpPr/>
      </xdr:nvCxnSpPr>
      <xdr:spPr>
        <a:xfrm flipV="1">
          <a:off x="21323300" y="18211037"/>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166218</xdr:rowOff>
    </xdr:from>
    <xdr:to>
      <xdr:col>107</xdr:col>
      <xdr:colOff>101600</xdr:colOff>
      <xdr:row>106</xdr:row>
      <xdr:rowOff>96368</xdr:rowOff>
    </xdr:to>
    <xdr:sp macro="" textlink="">
      <xdr:nvSpPr>
        <xdr:cNvPr id="638" name="楕円 637">
          <a:extLst>
            <a:ext uri="{FF2B5EF4-FFF2-40B4-BE49-F238E27FC236}">
              <a16:creationId xmlns:a16="http://schemas.microsoft.com/office/drawing/2014/main" id="{5F22454C-C3CC-4E07-9643-9024AE93EEF9}"/>
            </a:ext>
          </a:extLst>
        </xdr:cNvPr>
        <xdr:cNvSpPr/>
      </xdr:nvSpPr>
      <xdr:spPr>
        <a:xfrm>
          <a:off x="20383500" y="1816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40996</xdr:rowOff>
    </xdr:from>
    <xdr:to>
      <xdr:col>111</xdr:col>
      <xdr:colOff>177800</xdr:colOff>
      <xdr:row>106</xdr:row>
      <xdr:rowOff>45568</xdr:rowOff>
    </xdr:to>
    <xdr:cxnSp macro="">
      <xdr:nvCxnSpPr>
        <xdr:cNvPr id="639" name="直線コネクタ 638">
          <a:extLst>
            <a:ext uri="{FF2B5EF4-FFF2-40B4-BE49-F238E27FC236}">
              <a16:creationId xmlns:a16="http://schemas.microsoft.com/office/drawing/2014/main" id="{02B1503A-13D3-4A1B-BBD0-12107C5E9C8C}"/>
            </a:ext>
          </a:extLst>
        </xdr:cNvPr>
        <xdr:cNvCxnSpPr/>
      </xdr:nvCxnSpPr>
      <xdr:spPr>
        <a:xfrm flipV="1">
          <a:off x="20434300" y="182146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4369</xdr:rowOff>
    </xdr:from>
    <xdr:to>
      <xdr:col>102</xdr:col>
      <xdr:colOff>165100</xdr:colOff>
      <xdr:row>106</xdr:row>
      <xdr:rowOff>105969</xdr:rowOff>
    </xdr:to>
    <xdr:sp macro="" textlink="">
      <xdr:nvSpPr>
        <xdr:cNvPr id="640" name="楕円 639">
          <a:extLst>
            <a:ext uri="{FF2B5EF4-FFF2-40B4-BE49-F238E27FC236}">
              <a16:creationId xmlns:a16="http://schemas.microsoft.com/office/drawing/2014/main" id="{F14A6101-5FE1-489D-BD27-BD5EF65B1DAA}"/>
            </a:ext>
          </a:extLst>
        </xdr:cNvPr>
        <xdr:cNvSpPr/>
      </xdr:nvSpPr>
      <xdr:spPr>
        <a:xfrm>
          <a:off x="19494500" y="181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45568</xdr:rowOff>
    </xdr:from>
    <xdr:to>
      <xdr:col>107</xdr:col>
      <xdr:colOff>50800</xdr:colOff>
      <xdr:row>106</xdr:row>
      <xdr:rowOff>55169</xdr:rowOff>
    </xdr:to>
    <xdr:cxnSp macro="">
      <xdr:nvCxnSpPr>
        <xdr:cNvPr id="641" name="直線コネクタ 640">
          <a:extLst>
            <a:ext uri="{FF2B5EF4-FFF2-40B4-BE49-F238E27FC236}">
              <a16:creationId xmlns:a16="http://schemas.microsoft.com/office/drawing/2014/main" id="{7A885AF8-A1AA-4707-A85D-8856FC7FCBC7}"/>
            </a:ext>
          </a:extLst>
        </xdr:cNvPr>
        <xdr:cNvCxnSpPr/>
      </xdr:nvCxnSpPr>
      <xdr:spPr>
        <a:xfrm flipV="1">
          <a:off x="19545300" y="1821926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10313</xdr:rowOff>
    </xdr:from>
    <xdr:to>
      <xdr:col>98</xdr:col>
      <xdr:colOff>38100</xdr:colOff>
      <xdr:row>106</xdr:row>
      <xdr:rowOff>111913</xdr:rowOff>
    </xdr:to>
    <xdr:sp macro="" textlink="">
      <xdr:nvSpPr>
        <xdr:cNvPr id="642" name="楕円 641">
          <a:extLst>
            <a:ext uri="{FF2B5EF4-FFF2-40B4-BE49-F238E27FC236}">
              <a16:creationId xmlns:a16="http://schemas.microsoft.com/office/drawing/2014/main" id="{C2DF5579-8B32-48D7-A858-42CBD45E64BD}"/>
            </a:ext>
          </a:extLst>
        </xdr:cNvPr>
        <xdr:cNvSpPr/>
      </xdr:nvSpPr>
      <xdr:spPr>
        <a:xfrm>
          <a:off x="18605500" y="181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55169</xdr:rowOff>
    </xdr:from>
    <xdr:to>
      <xdr:col>102</xdr:col>
      <xdr:colOff>114300</xdr:colOff>
      <xdr:row>106</xdr:row>
      <xdr:rowOff>61113</xdr:rowOff>
    </xdr:to>
    <xdr:cxnSp macro="">
      <xdr:nvCxnSpPr>
        <xdr:cNvPr id="643" name="直線コネクタ 642">
          <a:extLst>
            <a:ext uri="{FF2B5EF4-FFF2-40B4-BE49-F238E27FC236}">
              <a16:creationId xmlns:a16="http://schemas.microsoft.com/office/drawing/2014/main" id="{00EA4FA9-4199-42DF-96BF-2DB5BEB892B0}"/>
            </a:ext>
          </a:extLst>
        </xdr:cNvPr>
        <xdr:cNvCxnSpPr/>
      </xdr:nvCxnSpPr>
      <xdr:spPr>
        <a:xfrm flipV="1">
          <a:off x="18656300" y="1822886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644" name="n_1aveValue【庁舎】&#10;一人当たり面積">
          <a:extLst>
            <a:ext uri="{FF2B5EF4-FFF2-40B4-BE49-F238E27FC236}">
              <a16:creationId xmlns:a16="http://schemas.microsoft.com/office/drawing/2014/main" id="{72094058-A509-49B6-81FB-B1175528BA93}"/>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645" name="n_2aveValue【庁舎】&#10;一人当たり面積">
          <a:extLst>
            <a:ext uri="{FF2B5EF4-FFF2-40B4-BE49-F238E27FC236}">
              <a16:creationId xmlns:a16="http://schemas.microsoft.com/office/drawing/2014/main" id="{7CD8D0FC-5C69-402E-A1A6-62783341971E}"/>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646" name="n_3aveValue【庁舎】&#10;一人当たり面積">
          <a:extLst>
            <a:ext uri="{FF2B5EF4-FFF2-40B4-BE49-F238E27FC236}">
              <a16:creationId xmlns:a16="http://schemas.microsoft.com/office/drawing/2014/main" id="{49B0AFA1-6792-458C-9EB0-CBF0F0791174}"/>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647" name="n_4aveValue【庁舎】&#10;一人当たり面積">
          <a:extLst>
            <a:ext uri="{FF2B5EF4-FFF2-40B4-BE49-F238E27FC236}">
              <a16:creationId xmlns:a16="http://schemas.microsoft.com/office/drawing/2014/main" id="{82296F3B-F620-46DE-83B4-5E30E27FD88D}"/>
            </a:ext>
          </a:extLst>
        </xdr:cNvPr>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108323</xdr:rowOff>
    </xdr:from>
    <xdr:ext cx="469744" cy="259045"/>
    <xdr:sp macro="" textlink="">
      <xdr:nvSpPr>
        <xdr:cNvPr id="648" name="n_1mainValue【庁舎】&#10;一人当たり面積">
          <a:extLst>
            <a:ext uri="{FF2B5EF4-FFF2-40B4-BE49-F238E27FC236}">
              <a16:creationId xmlns:a16="http://schemas.microsoft.com/office/drawing/2014/main" id="{CB543DF5-4A50-492C-9830-93B519982CF2}"/>
            </a:ext>
          </a:extLst>
        </xdr:cNvPr>
        <xdr:cNvSpPr txBox="1"/>
      </xdr:nvSpPr>
      <xdr:spPr>
        <a:xfrm>
          <a:off x="21075727" y="1793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112895</xdr:rowOff>
    </xdr:from>
    <xdr:ext cx="469744" cy="259045"/>
    <xdr:sp macro="" textlink="">
      <xdr:nvSpPr>
        <xdr:cNvPr id="649" name="n_2mainValue【庁舎】&#10;一人当たり面積">
          <a:extLst>
            <a:ext uri="{FF2B5EF4-FFF2-40B4-BE49-F238E27FC236}">
              <a16:creationId xmlns:a16="http://schemas.microsoft.com/office/drawing/2014/main" id="{6D2BBE06-98E0-4EE1-9048-6A08C949575F}"/>
            </a:ext>
          </a:extLst>
        </xdr:cNvPr>
        <xdr:cNvSpPr txBox="1"/>
      </xdr:nvSpPr>
      <xdr:spPr>
        <a:xfrm>
          <a:off x="20199427" y="1794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122496</xdr:rowOff>
    </xdr:from>
    <xdr:ext cx="469744" cy="259045"/>
    <xdr:sp macro="" textlink="">
      <xdr:nvSpPr>
        <xdr:cNvPr id="650" name="n_3mainValue【庁舎】&#10;一人当たり面積">
          <a:extLst>
            <a:ext uri="{FF2B5EF4-FFF2-40B4-BE49-F238E27FC236}">
              <a16:creationId xmlns:a16="http://schemas.microsoft.com/office/drawing/2014/main" id="{5A377E59-602D-4D24-A53B-C1DC60E81F8A}"/>
            </a:ext>
          </a:extLst>
        </xdr:cNvPr>
        <xdr:cNvSpPr txBox="1"/>
      </xdr:nvSpPr>
      <xdr:spPr>
        <a:xfrm>
          <a:off x="19310427" y="1795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128440</xdr:rowOff>
    </xdr:from>
    <xdr:ext cx="469744" cy="259045"/>
    <xdr:sp macro="" textlink="">
      <xdr:nvSpPr>
        <xdr:cNvPr id="651" name="n_4mainValue【庁舎】&#10;一人当たり面積">
          <a:extLst>
            <a:ext uri="{FF2B5EF4-FFF2-40B4-BE49-F238E27FC236}">
              <a16:creationId xmlns:a16="http://schemas.microsoft.com/office/drawing/2014/main" id="{45019521-F8DF-4D58-8524-9F3D6A46961A}"/>
            </a:ext>
          </a:extLst>
        </xdr:cNvPr>
        <xdr:cNvSpPr txBox="1"/>
      </xdr:nvSpPr>
      <xdr:spPr>
        <a:xfrm>
          <a:off x="18421427" y="179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A31645D5-FB54-4A9B-A002-A6561962468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3A6FD228-10A9-48FA-9901-E05E8E5390D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D0DD40D6-F832-49CD-9F30-161B036C81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ついて、類似団体や北海道平均と比較して高い数値を示している。いずれの施設についても長寿命化を進めるべく改修工事や修繕工事を実施している。老朽化の著しい建物については、建て替えも検討しながら進めていきたい。</a:t>
          </a:r>
          <a:endParaRPr lang="ja-JP" altLang="ja-JP" sz="1400">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福祉会館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の有形固定資産減価償却率については、類似団体や北海道平均と比較して</a:t>
          </a:r>
          <a:r>
            <a:rPr kumimoji="1" lang="ja-JP" altLang="en-US" sz="1100">
              <a:solidFill>
                <a:schemeClr val="dk1"/>
              </a:solidFill>
              <a:effectLst/>
              <a:latin typeface="+mn-lt"/>
              <a:ea typeface="+mn-ea"/>
              <a:cs typeface="+mn-cs"/>
            </a:rPr>
            <a:t>同水準又は</a:t>
          </a:r>
          <a:r>
            <a:rPr kumimoji="1" lang="ja-JP" altLang="ja-JP" sz="1100">
              <a:solidFill>
                <a:schemeClr val="dk1"/>
              </a:solidFill>
              <a:effectLst/>
              <a:latin typeface="+mn-lt"/>
              <a:ea typeface="+mn-ea"/>
              <a:cs typeface="+mn-cs"/>
            </a:rPr>
            <a:t>低い数値を示している。今後も出来るだけ長く施設を使えるように、長寿命化の検討を進めていきたい。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5,137
4,898
585.71
6,477,336
6,339,203
135,397
3,577,682
5,014,973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税収入については、対前年度比較で、前年と同程度の水準となっている。また、収納率は、日高管内滞納整理機構との連携やコンビニ収納の導入等により、増加している。しかし、財政力指数は０．２２であり、類似団体と比較すると低い水準が続い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経常収支比率は、前年度対比で</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％増となっているが、類似団体と比較し低い水準を示している。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41910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534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62</xdr:row>
      <xdr:rowOff>155448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612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6121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025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0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80518</xdr:rowOff>
    </xdr:from>
    <xdr:to>
      <xdr:col>15</xdr:col>
      <xdr:colOff>133350</xdr:colOff>
      <xdr:row>63</xdr:row>
      <xdr:rowOff>10668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65295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[448,653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a:t>
          </a:r>
          <a:r>
            <a:rPr kumimoji="1" lang="ja-JP" altLang="en-US" sz="1100">
              <a:solidFill>
                <a:schemeClr val="dk1"/>
              </a:solidFill>
              <a:effectLst/>
              <a:latin typeface="+mn-lt"/>
              <a:ea typeface="+mn-ea"/>
              <a:cs typeface="+mn-cs"/>
            </a:rPr>
            <a:t>及び物件費については、前年度と比較して</a:t>
          </a:r>
          <a:r>
            <a:rPr kumimoji="1" lang="ja-JP" altLang="ja-JP" sz="1100">
              <a:solidFill>
                <a:schemeClr val="dk1"/>
              </a:solidFill>
              <a:effectLst/>
              <a:latin typeface="+mn-lt"/>
              <a:ea typeface="+mn-ea"/>
              <a:cs typeface="+mn-cs"/>
            </a:rPr>
            <a:t>類似団体が増額となっているなか</a:t>
          </a:r>
          <a:r>
            <a:rPr kumimoji="1" lang="ja-JP" altLang="en-US" sz="1100">
              <a:solidFill>
                <a:schemeClr val="dk1"/>
              </a:solidFill>
              <a:effectLst/>
              <a:latin typeface="+mn-lt"/>
              <a:ea typeface="+mn-ea"/>
              <a:cs typeface="+mn-cs"/>
            </a:rPr>
            <a:t>、　７，９３２千円の</a:t>
          </a:r>
          <a:r>
            <a:rPr kumimoji="1" lang="ja-JP" altLang="ja-JP" sz="1100">
              <a:solidFill>
                <a:schemeClr val="dk1"/>
              </a:solidFill>
              <a:effectLst/>
              <a:latin typeface="+mn-lt"/>
              <a:ea typeface="+mn-ea"/>
              <a:cs typeface="+mn-cs"/>
            </a:rPr>
            <a:t>減額となって</a:t>
          </a:r>
          <a:r>
            <a:rPr kumimoji="1" lang="ja-JP" altLang="en-US" sz="1100">
              <a:solidFill>
                <a:schemeClr val="dk1"/>
              </a:solidFill>
              <a:effectLst/>
              <a:latin typeface="+mn-lt"/>
              <a:ea typeface="+mn-ea"/>
              <a:cs typeface="+mn-cs"/>
            </a:rPr>
            <a:t>おりますが、依然として</a:t>
          </a:r>
          <a:r>
            <a:rPr kumimoji="1" lang="ja-JP" altLang="ja-JP" sz="1100">
              <a:solidFill>
                <a:schemeClr val="dk1"/>
              </a:solidFill>
              <a:effectLst/>
              <a:latin typeface="+mn-lt"/>
              <a:ea typeface="+mn-ea"/>
              <a:cs typeface="+mn-cs"/>
            </a:rPr>
            <a:t>類似団体と比較し高い水準となって</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、人件費を含めて改善が必要である。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27107</xdr:rowOff>
    </xdr:from>
    <xdr:to>
      <xdr:col>23</xdr:col>
      <xdr:colOff>133350</xdr:colOff>
      <xdr:row>85</xdr:row>
      <xdr:rowOff>54449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600357"/>
          <a:ext cx="838200" cy="2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54449</xdr:rowOff>
    </xdr:from>
    <xdr:to>
      <xdr:col>19</xdr:col>
      <xdr:colOff>133350</xdr:colOff>
      <xdr:row>85</xdr:row>
      <xdr:rowOff>83708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627699"/>
          <a:ext cx="889000" cy="2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109541</xdr:rowOff>
    </xdr:from>
    <xdr:to>
      <xdr:col>15</xdr:col>
      <xdr:colOff>82550</xdr:colOff>
      <xdr:row>85</xdr:row>
      <xdr:rowOff>83708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511341"/>
          <a:ext cx="889000" cy="14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508</xdr:rowOff>
    </xdr:from>
    <xdr:to>
      <xdr:col>11</xdr:col>
      <xdr:colOff>31750</xdr:colOff>
      <xdr:row>84</xdr:row>
      <xdr:rowOff>109541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02308"/>
          <a:ext cx="889000" cy="10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147757</xdr:rowOff>
    </xdr:from>
    <xdr:to>
      <xdr:col>23</xdr:col>
      <xdr:colOff>184150</xdr:colOff>
      <xdr:row>85</xdr:row>
      <xdr:rowOff>77907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4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119834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2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3649</xdr:rowOff>
    </xdr:from>
    <xdr:to>
      <xdr:col>19</xdr:col>
      <xdr:colOff>184150</xdr:colOff>
      <xdr:row>85</xdr:row>
      <xdr:rowOff>105249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90026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6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32908</xdr:rowOff>
    </xdr:from>
    <xdr:to>
      <xdr:col>15</xdr:col>
      <xdr:colOff>133350</xdr:colOff>
      <xdr:row>85</xdr:row>
      <xdr:rowOff>134508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119285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69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58741</xdr:rowOff>
    </xdr:from>
    <xdr:to>
      <xdr:col>11</xdr:col>
      <xdr:colOff>82550</xdr:colOff>
      <xdr:row>84</xdr:row>
      <xdr:rowOff>160341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145118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4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121158</xdr:rowOff>
    </xdr:from>
    <xdr:to>
      <xdr:col>7</xdr:col>
      <xdr:colOff>31750</xdr:colOff>
      <xdr:row>84</xdr:row>
      <xdr:rowOff>51308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36085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3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類似団体と同水準の数値となっており、給与制度については、ほぼ国に準拠している。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95955</xdr:rowOff>
    </xdr:from>
    <xdr:to>
      <xdr:col>81</xdr:col>
      <xdr:colOff>44450</xdr:colOff>
      <xdr:row>85</xdr:row>
      <xdr:rowOff>71966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497755"/>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18345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977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18345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7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86</xdr:row>
      <xdr:rowOff>34572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7818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課の統合やグループ制の導入により組織改革を進めているが、類似団体と比較すると高い水準であり、改善する必要がある。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28524</xdr:rowOff>
    </xdr:from>
    <xdr:to>
      <xdr:col>81</xdr:col>
      <xdr:colOff>44450</xdr:colOff>
      <xdr:row>62</xdr:row>
      <xdr:rowOff>39141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658424"/>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28524</xdr:rowOff>
    </xdr:from>
    <xdr:to>
      <xdr:col>77</xdr:col>
      <xdr:colOff>44450</xdr:colOff>
      <xdr:row>62</xdr:row>
      <xdr:rowOff>43485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658424"/>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14529</xdr:rowOff>
    </xdr:from>
    <xdr:to>
      <xdr:col>72</xdr:col>
      <xdr:colOff>203200</xdr:colOff>
      <xdr:row>62</xdr:row>
      <xdr:rowOff>43485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4442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151232</xdr:rowOff>
    </xdr:from>
    <xdr:to>
      <xdr:col>68</xdr:col>
      <xdr:colOff>152400</xdr:colOff>
      <xdr:row>62</xdr:row>
      <xdr:rowOff>14529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09682"/>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159791</xdr:rowOff>
    </xdr:from>
    <xdr:to>
      <xdr:col>81</xdr:col>
      <xdr:colOff>95250</xdr:colOff>
      <xdr:row>62</xdr:row>
      <xdr:rowOff>89941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131868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149174</xdr:rowOff>
    </xdr:from>
    <xdr:to>
      <xdr:col>77</xdr:col>
      <xdr:colOff>95250</xdr:colOff>
      <xdr:row>62</xdr:row>
      <xdr:rowOff>79324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0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64101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9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164135</xdr:rowOff>
    </xdr:from>
    <xdr:to>
      <xdr:col>73</xdr:col>
      <xdr:colOff>44450</xdr:colOff>
      <xdr:row>62</xdr:row>
      <xdr:rowOff>94285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79062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0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135179</xdr:rowOff>
    </xdr:from>
    <xdr:to>
      <xdr:col>68</xdr:col>
      <xdr:colOff>203200</xdr:colOff>
      <xdr:row>62</xdr:row>
      <xdr:rowOff>65329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50106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8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100432</xdr:rowOff>
    </xdr:from>
    <xdr:to>
      <xdr:col>64</xdr:col>
      <xdr:colOff>152400</xdr:colOff>
      <xdr:row>62</xdr:row>
      <xdr:rowOff>30582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15359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4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大型事業があったことから前年度と比較し若干増加しているが、近年としては地方債の借入を抑制しており、地方債残高は減少傾向にある。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153670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241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39</xdr:row>
      <xdr:rowOff>137583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000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113454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39</xdr:row>
      <xdr:rowOff>97367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517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事業実施の適正化に努め、財政の健全化を図ったことから将来負担比率は算出されていない。今後も継続して取り組んでいく。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153307</xdr:rowOff>
    </xdr:from>
    <xdr:to>
      <xdr:col>68</xdr:col>
      <xdr:colOff>152400</xdr:colOff>
      <xdr:row>13</xdr:row>
      <xdr:rowOff>163649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238215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27776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102507</xdr:rowOff>
    </xdr:from>
    <xdr:to>
      <xdr:col>64</xdr:col>
      <xdr:colOff>152400</xdr:colOff>
      <xdr:row>14</xdr:row>
      <xdr:rowOff>32657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17434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1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5,137
4,898
585.71
6,477,336
6,339,203
135,397
3,577,682
5,014,973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は表れない投資的経費に係る人件費や公営企業に対する繰出金に係る人件費を含めると高い数値となる。改善のために定員管理計画を策定し、グループ制導入などにより、人件費の削減に取り組んで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1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4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会計年度任用職員への移行により、</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２年度より類似団体平均値と同水準の数値となっている。今後も同水準を維持するように支出の抑制に努めていく。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94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16</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987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98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19</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749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28575</xdr:rowOff>
    </xdr:from>
    <xdr:to>
      <xdr:col>78</xdr:col>
      <xdr:colOff>120650</xdr:colOff>
      <xdr:row>16</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4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制度改正等により、扶助費は類似団体と比較して低い数値となっており、今後も対象者の変動によるもの以外の増減はないものと見込まれる。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13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7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54</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75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その他で多くを占める繰出金については、</a:t>
          </a:r>
          <a:r>
            <a:rPr kumimoji="1" lang="ja-JP" altLang="en-US" sz="1100">
              <a:solidFill>
                <a:schemeClr val="dk1"/>
              </a:solidFill>
              <a:effectLst/>
              <a:latin typeface="+mn-lt"/>
              <a:ea typeface="+mn-ea"/>
              <a:cs typeface="+mn-cs"/>
            </a:rPr>
            <a:t>類似団体と同程度の水準となっているものの</a:t>
          </a:r>
          <a:r>
            <a:rPr kumimoji="1" lang="ja-JP" altLang="ja-JP" sz="1100">
              <a:solidFill>
                <a:schemeClr val="dk1"/>
              </a:solidFill>
              <a:effectLst/>
              <a:latin typeface="+mn-lt"/>
              <a:ea typeface="+mn-ea"/>
              <a:cs typeface="+mn-cs"/>
            </a:rPr>
            <a:t>、施設の老朽化などにより特別会計の運営が厳しくなってきており、動向を注視する必要がある。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659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17272</xdr:rowOff>
    </xdr:from>
    <xdr:to>
      <xdr:col>73</xdr:col>
      <xdr:colOff>180975</xdr:colOff>
      <xdr:row>56</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618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56</xdr:row>
      <xdr:rowOff>17272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5041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137922</xdr:rowOff>
    </xdr:from>
    <xdr:to>
      <xdr:col>69</xdr:col>
      <xdr:colOff>142875</xdr:colOff>
      <xdr:row>56</xdr:row>
      <xdr:rowOff>68072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78249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推進計画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による補助金の見直しにより、近年は類似団体と比較し、低い水準となっている。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36</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35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854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63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施設の整備により、類似団体と比較して高い水準となっていたが、近年は地方債の新規発行額の抑制に努めた結果、類似団体と比較し低い水準となった。今後も、収支均衡を考慮しながら、適切な財政運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724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27939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25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25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7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148589</xdr:rowOff>
    </xdr:from>
    <xdr:to>
      <xdr:col>20</xdr:col>
      <xdr:colOff>38100</xdr:colOff>
      <xdr:row>77</xdr:row>
      <xdr:rowOff>78739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88916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公債費以外は、類似団体と比較し、</a:t>
          </a:r>
          <a:r>
            <a:rPr kumimoji="1" lang="ja-JP" altLang="en-US" sz="1100">
              <a:solidFill>
                <a:schemeClr val="dk1"/>
              </a:solidFill>
              <a:effectLst/>
              <a:latin typeface="+mn-lt"/>
              <a:ea typeface="+mn-ea"/>
              <a:cs typeface="+mn-cs"/>
            </a:rPr>
            <a:t>程度の水準となっており</a:t>
          </a:r>
          <a:r>
            <a:rPr kumimoji="1" lang="ja-JP" altLang="ja-JP" sz="1100">
              <a:solidFill>
                <a:schemeClr val="dk1"/>
              </a:solidFill>
              <a:effectLst/>
              <a:latin typeface="+mn-lt"/>
              <a:ea typeface="+mn-ea"/>
              <a:cs typeface="+mn-cs"/>
            </a:rPr>
            <a:t>、これからも継続していく必要がある。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168148</xdr:rowOff>
    </xdr:from>
    <xdr:to>
      <xdr:col>82</xdr:col>
      <xdr:colOff>107950</xdr:colOff>
      <xdr:row>75</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5544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74</xdr:row>
      <xdr:rowOff>168148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371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165863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837160"/>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165863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743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41419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117348</xdr:rowOff>
    </xdr:from>
    <xdr:to>
      <xdr:col>78</xdr:col>
      <xdr:colOff>120650</xdr:colOff>
      <xdr:row>75</xdr:row>
      <xdr:rowOff>47498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57675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7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29990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134931</xdr:rowOff>
    </xdr:from>
    <xdr:to>
      <xdr:col>29</xdr:col>
      <xdr:colOff>127000</xdr:colOff>
      <xdr:row>16</xdr:row>
      <xdr:rowOff>3966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54306"/>
          <a:ext cx="647700" cy="4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155413</xdr:rowOff>
    </xdr:from>
    <xdr:to>
      <xdr:col>26</xdr:col>
      <xdr:colOff>50800</xdr:colOff>
      <xdr:row>16</xdr:row>
      <xdr:rowOff>3966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774788"/>
          <a:ext cx="698500" cy="20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155413</xdr:rowOff>
    </xdr:from>
    <xdr:to>
      <xdr:col>22</xdr:col>
      <xdr:colOff>114300</xdr:colOff>
      <xdr:row>16</xdr:row>
      <xdr:rowOff>28010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74788"/>
          <a:ext cx="698500" cy="44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28010</xdr:rowOff>
    </xdr:from>
    <xdr:to>
      <xdr:col>18</xdr:col>
      <xdr:colOff>177800</xdr:colOff>
      <xdr:row>16</xdr:row>
      <xdr:rowOff>70507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18835"/>
          <a:ext cx="698500" cy="4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84131</xdr:rowOff>
    </xdr:from>
    <xdr:to>
      <xdr:col>29</xdr:col>
      <xdr:colOff>177800</xdr:colOff>
      <xdr:row>16</xdr:row>
      <xdr:rowOff>14281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0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100658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4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124616</xdr:rowOff>
    </xdr:from>
    <xdr:to>
      <xdr:col>26</xdr:col>
      <xdr:colOff>101600</xdr:colOff>
      <xdr:row>16</xdr:row>
      <xdr:rowOff>54766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4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64943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12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104613</xdr:rowOff>
    </xdr:from>
    <xdr:to>
      <xdr:col>22</xdr:col>
      <xdr:colOff>165100</xdr:colOff>
      <xdr:row>16</xdr:row>
      <xdr:rowOff>34763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23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44940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9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148660</xdr:rowOff>
    </xdr:from>
    <xdr:to>
      <xdr:col>19</xdr:col>
      <xdr:colOff>38100</xdr:colOff>
      <xdr:row>16</xdr:row>
      <xdr:rowOff>78810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6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88987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3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19707</xdr:rowOff>
    </xdr:from>
    <xdr:to>
      <xdr:col>15</xdr:col>
      <xdr:colOff>101600</xdr:colOff>
      <xdr:row>16</xdr:row>
      <xdr:rowOff>121307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10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131484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7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171087</xdr:rowOff>
    </xdr:from>
    <xdr:to>
      <xdr:col>29</xdr:col>
      <xdr:colOff>127000</xdr:colOff>
      <xdr:row>35</xdr:row>
      <xdr:rowOff>209623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81437"/>
          <a:ext cx="647700" cy="38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171087</xdr:rowOff>
    </xdr:from>
    <xdr:to>
      <xdr:col>26</xdr:col>
      <xdr:colOff>50800</xdr:colOff>
      <xdr:row>35</xdr:row>
      <xdr:rowOff>237887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81437"/>
          <a:ext cx="698500" cy="66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237887</xdr:rowOff>
    </xdr:from>
    <xdr:to>
      <xdr:col>22</xdr:col>
      <xdr:colOff>114300</xdr:colOff>
      <xdr:row>36</xdr:row>
      <xdr:rowOff>4650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48237"/>
          <a:ext cx="698500" cy="109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4650</xdr:rowOff>
    </xdr:from>
    <xdr:to>
      <xdr:col>18</xdr:col>
      <xdr:colOff>177800</xdr:colOff>
      <xdr:row>36</xdr:row>
      <xdr:rowOff>26906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57900"/>
          <a:ext cx="698500" cy="22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158823</xdr:rowOff>
    </xdr:from>
    <xdr:to>
      <xdr:col>29</xdr:col>
      <xdr:colOff>177800</xdr:colOff>
      <xdr:row>35</xdr:row>
      <xdr:rowOff>260423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69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130900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4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120287</xdr:rowOff>
    </xdr:from>
    <xdr:to>
      <xdr:col>26</xdr:col>
      <xdr:colOff>101600</xdr:colOff>
      <xdr:row>35</xdr:row>
      <xdr:rowOff>221887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30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232064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99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187087</xdr:rowOff>
    </xdr:from>
    <xdr:to>
      <xdr:col>22</xdr:col>
      <xdr:colOff>165100</xdr:colOff>
      <xdr:row>35</xdr:row>
      <xdr:rowOff>288687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97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298864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296750</xdr:rowOff>
    </xdr:from>
    <xdr:to>
      <xdr:col>19</xdr:col>
      <xdr:colOff>38100</xdr:colOff>
      <xdr:row>36</xdr:row>
      <xdr:rowOff>55450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7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65627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319006</xdr:rowOff>
    </xdr:from>
    <xdr:to>
      <xdr:col>15</xdr:col>
      <xdr:colOff>101600</xdr:colOff>
      <xdr:row>36</xdr:row>
      <xdr:rowOff>77706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87883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9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5,137
4,898
585.71
6,477,336
6,339,203
135,397
3,577,682
5,014,973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28537</xdr:rowOff>
    </xdr:from>
    <xdr:to>
      <xdr:col>24</xdr:col>
      <xdr:colOff>63500</xdr:colOff>
      <xdr:row>34</xdr:row>
      <xdr:rowOff>106010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857837"/>
          <a:ext cx="8382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167395</xdr:rowOff>
    </xdr:from>
    <xdr:to>
      <xdr:col>19</xdr:col>
      <xdr:colOff>177800</xdr:colOff>
      <xdr:row>34</xdr:row>
      <xdr:rowOff>106010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5825245"/>
          <a:ext cx="889000" cy="1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167395</xdr:rowOff>
    </xdr:from>
    <xdr:to>
      <xdr:col>15</xdr:col>
      <xdr:colOff>50800</xdr:colOff>
      <xdr:row>34</xdr:row>
      <xdr:rowOff>48357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825245"/>
          <a:ext cx="889000" cy="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48357</xdr:rowOff>
    </xdr:from>
    <xdr:to>
      <xdr:col>10</xdr:col>
      <xdr:colOff>114300</xdr:colOff>
      <xdr:row>35</xdr:row>
      <xdr:rowOff>120783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877657"/>
          <a:ext cx="889000" cy="24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149187</xdr:rowOff>
    </xdr:from>
    <xdr:to>
      <xdr:col>24</xdr:col>
      <xdr:colOff>114300</xdr:colOff>
      <xdr:row>34</xdr:row>
      <xdr:rowOff>79337</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8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614</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65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55210</xdr:rowOff>
    </xdr:from>
    <xdr:to>
      <xdr:col>20</xdr:col>
      <xdr:colOff>38100</xdr:colOff>
      <xdr:row>34</xdr:row>
      <xdr:rowOff>156810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8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1887</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65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116595</xdr:rowOff>
    </xdr:from>
    <xdr:to>
      <xdr:col>15</xdr:col>
      <xdr:colOff>101600</xdr:colOff>
      <xdr:row>34</xdr:row>
      <xdr:rowOff>46745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77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63272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5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169007</xdr:rowOff>
    </xdr:from>
    <xdr:to>
      <xdr:col>10</xdr:col>
      <xdr:colOff>165100</xdr:colOff>
      <xdr:row>34</xdr:row>
      <xdr:rowOff>99157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8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115684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6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69983</xdr:rowOff>
    </xdr:from>
    <xdr:to>
      <xdr:col>6</xdr:col>
      <xdr:colOff>38100</xdr:colOff>
      <xdr:row>36</xdr:row>
      <xdr:rowOff>133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0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16660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114089</xdr:rowOff>
    </xdr:from>
    <xdr:to>
      <xdr:col>24</xdr:col>
      <xdr:colOff>63500</xdr:colOff>
      <xdr:row>56</xdr:row>
      <xdr:rowOff>153835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15289"/>
          <a:ext cx="838200" cy="3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102297</xdr:rowOff>
    </xdr:from>
    <xdr:to>
      <xdr:col>19</xdr:col>
      <xdr:colOff>177800</xdr:colOff>
      <xdr:row>56</xdr:row>
      <xdr:rowOff>114089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03497"/>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102297</xdr:rowOff>
    </xdr:from>
    <xdr:to>
      <xdr:col>15</xdr:col>
      <xdr:colOff>50800</xdr:colOff>
      <xdr:row>57</xdr:row>
      <xdr:rowOff>40129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03497"/>
          <a:ext cx="889000" cy="10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166846</xdr:rowOff>
    </xdr:from>
    <xdr:to>
      <xdr:col>10</xdr:col>
      <xdr:colOff>114300</xdr:colOff>
      <xdr:row>57</xdr:row>
      <xdr:rowOff>40129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68046"/>
          <a:ext cx="889000" cy="4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103035</xdr:rowOff>
    </xdr:from>
    <xdr:to>
      <xdr:col>24</xdr:col>
      <xdr:colOff>114300</xdr:colOff>
      <xdr:row>57</xdr:row>
      <xdr:rowOff>33185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125912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5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63289</xdr:rowOff>
    </xdr:from>
    <xdr:to>
      <xdr:col>20</xdr:col>
      <xdr:colOff>38100</xdr:colOff>
      <xdr:row>56</xdr:row>
      <xdr:rowOff>164889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9966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3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51497</xdr:rowOff>
    </xdr:from>
    <xdr:to>
      <xdr:col>15</xdr:col>
      <xdr:colOff>101600</xdr:colOff>
      <xdr:row>56</xdr:row>
      <xdr:rowOff>153097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169624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2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160779</xdr:rowOff>
    </xdr:from>
    <xdr:to>
      <xdr:col>10</xdr:col>
      <xdr:colOff>165100</xdr:colOff>
      <xdr:row>57</xdr:row>
      <xdr:rowOff>90929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107456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3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116046</xdr:rowOff>
    </xdr:from>
    <xdr:to>
      <xdr:col>6</xdr:col>
      <xdr:colOff>38100</xdr:colOff>
      <xdr:row>57</xdr:row>
      <xdr:rowOff>46196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62723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9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117602</xdr:rowOff>
    </xdr:from>
    <xdr:to>
      <xdr:col>24</xdr:col>
      <xdr:colOff>63500</xdr:colOff>
      <xdr:row>76</xdr:row>
      <xdr:rowOff>36030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76352"/>
          <a:ext cx="8382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93485</xdr:rowOff>
    </xdr:from>
    <xdr:to>
      <xdr:col>19</xdr:col>
      <xdr:colOff>177800</xdr:colOff>
      <xdr:row>75</xdr:row>
      <xdr:rowOff>117602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952235"/>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93485</xdr:rowOff>
    </xdr:from>
    <xdr:to>
      <xdr:col>15</xdr:col>
      <xdr:colOff>50800</xdr:colOff>
      <xdr:row>76</xdr:row>
      <xdr:rowOff>13036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952235"/>
          <a:ext cx="889000" cy="9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13036</xdr:rowOff>
    </xdr:from>
    <xdr:to>
      <xdr:col>10</xdr:col>
      <xdr:colOff>114300</xdr:colOff>
      <xdr:row>76</xdr:row>
      <xdr:rowOff>104191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43236"/>
          <a:ext cx="889000" cy="9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156680</xdr:rowOff>
    </xdr:from>
    <xdr:to>
      <xdr:col>24</xdr:col>
      <xdr:colOff>114300</xdr:colOff>
      <xdr:row>76</xdr:row>
      <xdr:rowOff>86830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8107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6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66802</xdr:rowOff>
    </xdr:from>
    <xdr:to>
      <xdr:col>20</xdr:col>
      <xdr:colOff>38100</xdr:colOff>
      <xdr:row>75</xdr:row>
      <xdr:rowOff>168402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2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13479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0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42685</xdr:rowOff>
    </xdr:from>
    <xdr:to>
      <xdr:col>15</xdr:col>
      <xdr:colOff>101600</xdr:colOff>
      <xdr:row>75</xdr:row>
      <xdr:rowOff>144285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160812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6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133686</xdr:rowOff>
    </xdr:from>
    <xdr:to>
      <xdr:col>10</xdr:col>
      <xdr:colOff>165100</xdr:colOff>
      <xdr:row>76</xdr:row>
      <xdr:rowOff>63836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80363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7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53391</xdr:rowOff>
    </xdr:from>
    <xdr:to>
      <xdr:col>6</xdr:col>
      <xdr:colOff>38100</xdr:colOff>
      <xdr:row>76</xdr:row>
      <xdr:rowOff>154991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5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39115</xdr:rowOff>
    </xdr:from>
    <xdr:to>
      <xdr:col>24</xdr:col>
      <xdr:colOff>63500</xdr:colOff>
      <xdr:row>96</xdr:row>
      <xdr:rowOff>46459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98315"/>
          <a:ext cx="838200" cy="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110001</xdr:rowOff>
    </xdr:from>
    <xdr:to>
      <xdr:col>19</xdr:col>
      <xdr:colOff>177800</xdr:colOff>
      <xdr:row>96</xdr:row>
      <xdr:rowOff>39115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97751"/>
          <a:ext cx="889000" cy="10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110001</xdr:rowOff>
    </xdr:from>
    <xdr:to>
      <xdr:col>15</xdr:col>
      <xdr:colOff>50800</xdr:colOff>
      <xdr:row>97</xdr:row>
      <xdr:rowOff>85046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97751"/>
          <a:ext cx="889000" cy="3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85046</xdr:rowOff>
    </xdr:from>
    <xdr:to>
      <xdr:col>10</xdr:col>
      <xdr:colOff>114300</xdr:colOff>
      <xdr:row>97</xdr:row>
      <xdr:rowOff>129012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5696"/>
          <a:ext cx="889000" cy="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167109</xdr:rowOff>
    </xdr:from>
    <xdr:to>
      <xdr:col>24</xdr:col>
      <xdr:colOff>114300</xdr:colOff>
      <xdr:row>96</xdr:row>
      <xdr:rowOff>97259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145536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159765</xdr:rowOff>
    </xdr:from>
    <xdr:to>
      <xdr:col>20</xdr:col>
      <xdr:colOff>38100</xdr:colOff>
      <xdr:row>96</xdr:row>
      <xdr:rowOff>89915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81042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4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59201</xdr:rowOff>
    </xdr:from>
    <xdr:to>
      <xdr:col>15</xdr:col>
      <xdr:colOff>101600</xdr:colOff>
      <xdr:row>95</xdr:row>
      <xdr:rowOff>160801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3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34246</xdr:rowOff>
    </xdr:from>
    <xdr:to>
      <xdr:col>10</xdr:col>
      <xdr:colOff>165100</xdr:colOff>
      <xdr:row>97</xdr:row>
      <xdr:rowOff>135846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126973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78212</xdr:rowOff>
    </xdr:from>
    <xdr:to>
      <xdr:col>6</xdr:col>
      <xdr:colOff>38100</xdr:colOff>
      <xdr:row>98</xdr:row>
      <xdr:rowOff>8362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170939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101963</xdr:rowOff>
    </xdr:from>
    <xdr:to>
      <xdr:col>55</xdr:col>
      <xdr:colOff>0</xdr:colOff>
      <xdr:row>36</xdr:row>
      <xdr:rowOff>137679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74163"/>
          <a:ext cx="838200" cy="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101963</xdr:rowOff>
    </xdr:from>
    <xdr:to>
      <xdr:col>50</xdr:col>
      <xdr:colOff>114300</xdr:colOff>
      <xdr:row>36</xdr:row>
      <xdr:rowOff>125218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74163"/>
          <a:ext cx="889000" cy="2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77210</xdr:rowOff>
    </xdr:from>
    <xdr:to>
      <xdr:col>45</xdr:col>
      <xdr:colOff>177800</xdr:colOff>
      <xdr:row>36</xdr:row>
      <xdr:rowOff>125218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77960"/>
          <a:ext cx="889000" cy="2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77210</xdr:rowOff>
    </xdr:from>
    <xdr:to>
      <xdr:col>41</xdr:col>
      <xdr:colOff>50800</xdr:colOff>
      <xdr:row>37</xdr:row>
      <xdr:rowOff>23985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77960"/>
          <a:ext cx="889000" cy="28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86879</xdr:rowOff>
    </xdr:from>
    <xdr:to>
      <xdr:col>55</xdr:col>
      <xdr:colOff>50800</xdr:colOff>
      <xdr:row>37</xdr:row>
      <xdr:rowOff>17029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65306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3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51163</xdr:rowOff>
    </xdr:from>
    <xdr:to>
      <xdr:col>50</xdr:col>
      <xdr:colOff>165100</xdr:colOff>
      <xdr:row>36</xdr:row>
      <xdr:rowOff>152763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143890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1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74418</xdr:rowOff>
    </xdr:from>
    <xdr:to>
      <xdr:col>46</xdr:col>
      <xdr:colOff>38100</xdr:colOff>
      <xdr:row>37</xdr:row>
      <xdr:rowOff>4568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167145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3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26410</xdr:rowOff>
    </xdr:from>
    <xdr:to>
      <xdr:col>41</xdr:col>
      <xdr:colOff>101600</xdr:colOff>
      <xdr:row>35</xdr:row>
      <xdr:rowOff>128010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2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119137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1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144635</xdr:rowOff>
    </xdr:from>
    <xdr:to>
      <xdr:col>36</xdr:col>
      <xdr:colOff>165100</xdr:colOff>
      <xdr:row>37</xdr:row>
      <xdr:rowOff>74785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65912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0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157951</xdr:rowOff>
    </xdr:from>
    <xdr:to>
      <xdr:col>55</xdr:col>
      <xdr:colOff>0</xdr:colOff>
      <xdr:row>58</xdr:row>
      <xdr:rowOff>105344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073351"/>
          <a:ext cx="838200" cy="97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157951</xdr:rowOff>
    </xdr:from>
    <xdr:to>
      <xdr:col>50</xdr:col>
      <xdr:colOff>114300</xdr:colOff>
      <xdr:row>58</xdr:row>
      <xdr:rowOff>12844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073351"/>
          <a:ext cx="889000" cy="88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17568</xdr:rowOff>
    </xdr:from>
    <xdr:to>
      <xdr:col>45</xdr:col>
      <xdr:colOff>177800</xdr:colOff>
      <xdr:row>58</xdr:row>
      <xdr:rowOff>12844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47318"/>
          <a:ext cx="889000" cy="50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17568</xdr:rowOff>
    </xdr:from>
    <xdr:to>
      <xdr:col>41</xdr:col>
      <xdr:colOff>50800</xdr:colOff>
      <xdr:row>55</xdr:row>
      <xdr:rowOff>150899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47318"/>
          <a:ext cx="889000" cy="13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54544</xdr:rowOff>
    </xdr:from>
    <xdr:to>
      <xdr:col>55</xdr:col>
      <xdr:colOff>50800</xdr:colOff>
      <xdr:row>58</xdr:row>
      <xdr:rowOff>156144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140921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1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107151</xdr:rowOff>
    </xdr:from>
    <xdr:to>
      <xdr:col>50</xdr:col>
      <xdr:colOff>165100</xdr:colOff>
      <xdr:row>53</xdr:row>
      <xdr:rowOff>37301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2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53828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79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133494</xdr:rowOff>
    </xdr:from>
    <xdr:to>
      <xdr:col>46</xdr:col>
      <xdr:colOff>38100</xdr:colOff>
      <xdr:row>58</xdr:row>
      <xdr:rowOff>63644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54771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9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138218</xdr:rowOff>
    </xdr:from>
    <xdr:to>
      <xdr:col>41</xdr:col>
      <xdr:colOff>101600</xdr:colOff>
      <xdr:row>55</xdr:row>
      <xdr:rowOff>68368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84895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17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100099</xdr:rowOff>
    </xdr:from>
    <xdr:to>
      <xdr:col>36</xdr:col>
      <xdr:colOff>165100</xdr:colOff>
      <xdr:row>56</xdr:row>
      <xdr:rowOff>30249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2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46776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30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119309</xdr:rowOff>
    </xdr:from>
    <xdr:to>
      <xdr:col>55</xdr:col>
      <xdr:colOff>0</xdr:colOff>
      <xdr:row>78</xdr:row>
      <xdr:rowOff>130378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20959"/>
          <a:ext cx="838200" cy="18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119309</xdr:rowOff>
    </xdr:from>
    <xdr:to>
      <xdr:col>50</xdr:col>
      <xdr:colOff>114300</xdr:colOff>
      <xdr:row>78</xdr:row>
      <xdr:rowOff>14999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20959"/>
          <a:ext cx="8890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35285</xdr:rowOff>
    </xdr:from>
    <xdr:to>
      <xdr:col>45</xdr:col>
      <xdr:colOff>177800</xdr:colOff>
      <xdr:row>78</xdr:row>
      <xdr:rowOff>14999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94035"/>
          <a:ext cx="889000" cy="49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18615</xdr:rowOff>
    </xdr:from>
    <xdr:to>
      <xdr:col>41</xdr:col>
      <xdr:colOff>50800</xdr:colOff>
      <xdr:row>75</xdr:row>
      <xdr:rowOff>35285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877365"/>
          <a:ext cx="889000" cy="1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79578</xdr:rowOff>
    </xdr:from>
    <xdr:to>
      <xdr:col>55</xdr:col>
      <xdr:colOff>50800</xdr:colOff>
      <xdr:row>79</xdr:row>
      <xdr:rowOff>9728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165955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68509</xdr:rowOff>
    </xdr:from>
    <xdr:to>
      <xdr:col>50</xdr:col>
      <xdr:colOff>165100</xdr:colOff>
      <xdr:row>77</xdr:row>
      <xdr:rowOff>170109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161236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3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135649</xdr:rowOff>
    </xdr:from>
    <xdr:to>
      <xdr:col>46</xdr:col>
      <xdr:colOff>38100</xdr:colOff>
      <xdr:row>78</xdr:row>
      <xdr:rowOff>65799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56926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155935</xdr:rowOff>
    </xdr:from>
    <xdr:to>
      <xdr:col>41</xdr:col>
      <xdr:colOff>101600</xdr:colOff>
      <xdr:row>75</xdr:row>
      <xdr:rowOff>86085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102612</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61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139265</xdr:rowOff>
    </xdr:from>
    <xdr:to>
      <xdr:col>36</xdr:col>
      <xdr:colOff>165100</xdr:colOff>
      <xdr:row>75</xdr:row>
      <xdr:rowOff>69415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85942</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60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162906</xdr:rowOff>
    </xdr:from>
    <xdr:to>
      <xdr:col>55</xdr:col>
      <xdr:colOff>0</xdr:colOff>
      <xdr:row>98</xdr:row>
      <xdr:rowOff>1096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93556"/>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147079</xdr:rowOff>
    </xdr:from>
    <xdr:to>
      <xdr:col>50</xdr:col>
      <xdr:colOff>114300</xdr:colOff>
      <xdr:row>97</xdr:row>
      <xdr:rowOff>162906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77729"/>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18648</xdr:rowOff>
    </xdr:from>
    <xdr:to>
      <xdr:col>45</xdr:col>
      <xdr:colOff>177800</xdr:colOff>
      <xdr:row>97</xdr:row>
      <xdr:rowOff>147079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77848"/>
          <a:ext cx="889000" cy="29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18648</xdr:rowOff>
    </xdr:from>
    <xdr:to>
      <xdr:col>41</xdr:col>
      <xdr:colOff>50800</xdr:colOff>
      <xdr:row>97</xdr:row>
      <xdr:rowOff>49338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77848"/>
          <a:ext cx="889000" cy="20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121746</xdr:rowOff>
    </xdr:from>
    <xdr:to>
      <xdr:col>55</xdr:col>
      <xdr:colOff>50800</xdr:colOff>
      <xdr:row>98</xdr:row>
      <xdr:rowOff>51896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100173</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112106</xdr:rowOff>
    </xdr:from>
    <xdr:to>
      <xdr:col>50</xdr:col>
      <xdr:colOff>165100</xdr:colOff>
      <xdr:row>98</xdr:row>
      <xdr:rowOff>42256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4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33383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3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96279</xdr:rowOff>
    </xdr:from>
    <xdr:to>
      <xdr:col>46</xdr:col>
      <xdr:colOff>38100</xdr:colOff>
      <xdr:row>98</xdr:row>
      <xdr:rowOff>26429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17556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139298</xdr:rowOff>
    </xdr:from>
    <xdr:to>
      <xdr:col>41</xdr:col>
      <xdr:colOff>101600</xdr:colOff>
      <xdr:row>96</xdr:row>
      <xdr:rowOff>69448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2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85975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20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169988</xdr:rowOff>
    </xdr:from>
    <xdr:to>
      <xdr:col>36</xdr:col>
      <xdr:colOff>165100</xdr:colOff>
      <xdr:row>97</xdr:row>
      <xdr:rowOff>100138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91265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2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79685</xdr:rowOff>
    </xdr:from>
    <xdr:to>
      <xdr:col>85</xdr:col>
      <xdr:colOff>127000</xdr:colOff>
      <xdr:row>37</xdr:row>
      <xdr:rowOff>91892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737535"/>
          <a:ext cx="838200" cy="69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91892</xdr:rowOff>
    </xdr:from>
    <xdr:to>
      <xdr:col>81</xdr:col>
      <xdr:colOff>50800</xdr:colOff>
      <xdr:row>39</xdr:row>
      <xdr:rowOff>35397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35542"/>
          <a:ext cx="889000" cy="28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35397</xdr:rowOff>
    </xdr:from>
    <xdr:to>
      <xdr:col>76</xdr:col>
      <xdr:colOff>114300</xdr:colOff>
      <xdr:row>39</xdr:row>
      <xdr:rowOff>37585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1947"/>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36739</xdr:rowOff>
    </xdr:from>
    <xdr:to>
      <xdr:col>71</xdr:col>
      <xdr:colOff>177800</xdr:colOff>
      <xdr:row>39</xdr:row>
      <xdr:rowOff>37585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3289"/>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28885</xdr:rowOff>
    </xdr:from>
    <xdr:to>
      <xdr:col>85</xdr:col>
      <xdr:colOff>177800</xdr:colOff>
      <xdr:row>33</xdr:row>
      <xdr:rowOff>130485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6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51762</xdr:rowOff>
    </xdr:from>
    <xdr:ext cx="599010"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53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41092</xdr:rowOff>
    </xdr:from>
    <xdr:to>
      <xdr:col>81</xdr:col>
      <xdr:colOff>101600</xdr:colOff>
      <xdr:row>37</xdr:row>
      <xdr:rowOff>142692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8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159219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156047</xdr:rowOff>
    </xdr:from>
    <xdr:to>
      <xdr:col>76</xdr:col>
      <xdr:colOff>165100</xdr:colOff>
      <xdr:row>39</xdr:row>
      <xdr:rowOff>86197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77324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158235</xdr:rowOff>
    </xdr:from>
    <xdr:to>
      <xdr:col>72</xdr:col>
      <xdr:colOff>38100</xdr:colOff>
      <xdr:row>39</xdr:row>
      <xdr:rowOff>88385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79512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6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157389</xdr:rowOff>
    </xdr:from>
    <xdr:to>
      <xdr:col>67</xdr:col>
      <xdr:colOff>101600</xdr:colOff>
      <xdr:row>39</xdr:row>
      <xdr:rowOff>87539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78666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6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15394</xdr:rowOff>
    </xdr:from>
    <xdr:to>
      <xdr:col>85</xdr:col>
      <xdr:colOff>127000</xdr:colOff>
      <xdr:row>76</xdr:row>
      <xdr:rowOff>51933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45594"/>
          <a:ext cx="838200" cy="3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989</xdr:rowOff>
    </xdr:from>
    <xdr:to>
      <xdr:col>81</xdr:col>
      <xdr:colOff>50800</xdr:colOff>
      <xdr:row>76</xdr:row>
      <xdr:rowOff>15394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031189"/>
          <a:ext cx="8890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989</xdr:rowOff>
    </xdr:from>
    <xdr:to>
      <xdr:col>76</xdr:col>
      <xdr:colOff>114300</xdr:colOff>
      <xdr:row>76</xdr:row>
      <xdr:rowOff>21492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31189"/>
          <a:ext cx="889000" cy="2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21492</xdr:rowOff>
    </xdr:from>
    <xdr:to>
      <xdr:col>71</xdr:col>
      <xdr:colOff>177800</xdr:colOff>
      <xdr:row>76</xdr:row>
      <xdr:rowOff>23385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51692"/>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1133</xdr:rowOff>
    </xdr:from>
    <xdr:to>
      <xdr:col>85</xdr:col>
      <xdr:colOff>177800</xdr:colOff>
      <xdr:row>76</xdr:row>
      <xdr:rowOff>102733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24009</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8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136045</xdr:rowOff>
    </xdr:from>
    <xdr:to>
      <xdr:col>81</xdr:col>
      <xdr:colOff>101600</xdr:colOff>
      <xdr:row>76</xdr:row>
      <xdr:rowOff>66194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947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82722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77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121639</xdr:rowOff>
    </xdr:from>
    <xdr:to>
      <xdr:col>76</xdr:col>
      <xdr:colOff>165100</xdr:colOff>
      <xdr:row>76</xdr:row>
      <xdr:rowOff>51789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68316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75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142141</xdr:rowOff>
    </xdr:from>
    <xdr:to>
      <xdr:col>72</xdr:col>
      <xdr:colOff>38100</xdr:colOff>
      <xdr:row>76</xdr:row>
      <xdr:rowOff>72290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00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88818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77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144035</xdr:rowOff>
    </xdr:from>
    <xdr:to>
      <xdr:col>67</xdr:col>
      <xdr:colOff>101600</xdr:colOff>
      <xdr:row>76</xdr:row>
      <xdr:rowOff>74185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90712</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77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81558</xdr:rowOff>
    </xdr:from>
    <xdr:to>
      <xdr:col>85</xdr:col>
      <xdr:colOff>127000</xdr:colOff>
      <xdr:row>97</xdr:row>
      <xdr:rowOff>105369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12208"/>
          <a:ext cx="838200" cy="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81558</xdr:rowOff>
    </xdr:from>
    <xdr:to>
      <xdr:col>81</xdr:col>
      <xdr:colOff>50800</xdr:colOff>
      <xdr:row>97</xdr:row>
      <xdr:rowOff>91875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12208"/>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91875</xdr:rowOff>
    </xdr:from>
    <xdr:to>
      <xdr:col>76</xdr:col>
      <xdr:colOff>114300</xdr:colOff>
      <xdr:row>98</xdr:row>
      <xdr:rowOff>35968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22525"/>
          <a:ext cx="889000" cy="11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35968</xdr:rowOff>
    </xdr:from>
    <xdr:to>
      <xdr:col>71</xdr:col>
      <xdr:colOff>177800</xdr:colOff>
      <xdr:row>98</xdr:row>
      <xdr:rowOff>51879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38068"/>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54569</xdr:rowOff>
    </xdr:from>
    <xdr:to>
      <xdr:col>85</xdr:col>
      <xdr:colOff>177800</xdr:colOff>
      <xdr:row>97</xdr:row>
      <xdr:rowOff>156169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77446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30758</xdr:rowOff>
    </xdr:from>
    <xdr:to>
      <xdr:col>81</xdr:col>
      <xdr:colOff>101600</xdr:colOff>
      <xdr:row>97</xdr:row>
      <xdr:rowOff>132358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148885</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43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41075</xdr:rowOff>
    </xdr:from>
    <xdr:to>
      <xdr:col>76</xdr:col>
      <xdr:colOff>165100</xdr:colOff>
      <xdr:row>97</xdr:row>
      <xdr:rowOff>142675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133802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156618</xdr:rowOff>
    </xdr:from>
    <xdr:to>
      <xdr:col>72</xdr:col>
      <xdr:colOff>38100</xdr:colOff>
      <xdr:row>98</xdr:row>
      <xdr:rowOff>86768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77895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1079</xdr:rowOff>
    </xdr:from>
    <xdr:to>
      <xdr:col>67</xdr:col>
      <xdr:colOff>101600</xdr:colOff>
      <xdr:row>98</xdr:row>
      <xdr:rowOff>102679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93806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9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147548</xdr:rowOff>
    </xdr:from>
    <xdr:to>
      <xdr:col>116</xdr:col>
      <xdr:colOff>63500</xdr:colOff>
      <xdr:row>58</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91648"/>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146082</xdr:rowOff>
    </xdr:from>
    <xdr:to>
      <xdr:col>111</xdr:col>
      <xdr:colOff>177800</xdr:colOff>
      <xdr:row>58</xdr:row>
      <xdr:rowOff>153606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90182"/>
          <a:ext cx="889000" cy="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128994</xdr:rowOff>
    </xdr:from>
    <xdr:to>
      <xdr:col>107</xdr:col>
      <xdr:colOff>50800</xdr:colOff>
      <xdr:row>58</xdr:row>
      <xdr:rowOff>146082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73094"/>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128651</xdr:rowOff>
    </xdr:from>
    <xdr:to>
      <xdr:col>102</xdr:col>
      <xdr:colOff>114300</xdr:colOff>
      <xdr:row>58</xdr:row>
      <xdr:rowOff>128994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7275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96748</xdr:rowOff>
    </xdr:from>
    <xdr:to>
      <xdr:col>116</xdr:col>
      <xdr:colOff>114300</xdr:colOff>
      <xdr:row>59</xdr:row>
      <xdr:rowOff>26898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4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14005</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5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102806</xdr:rowOff>
    </xdr:from>
    <xdr:to>
      <xdr:col>112</xdr:col>
      <xdr:colOff>38100</xdr:colOff>
      <xdr:row>59</xdr:row>
      <xdr:rowOff>32956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24083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95282</xdr:rowOff>
    </xdr:from>
    <xdr:to>
      <xdr:col>107</xdr:col>
      <xdr:colOff>101600</xdr:colOff>
      <xdr:row>59</xdr:row>
      <xdr:rowOff>25432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16559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78194</xdr:rowOff>
    </xdr:from>
    <xdr:to>
      <xdr:col>102</xdr:col>
      <xdr:colOff>165100</xdr:colOff>
      <xdr:row>59</xdr:row>
      <xdr:rowOff>8344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170921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1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77851</xdr:rowOff>
    </xdr:from>
    <xdr:to>
      <xdr:col>98</xdr:col>
      <xdr:colOff>38100</xdr:colOff>
      <xdr:row>59</xdr:row>
      <xdr:rowOff>8001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170578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85377</xdr:rowOff>
    </xdr:from>
    <xdr:to>
      <xdr:col>116</xdr:col>
      <xdr:colOff>63500</xdr:colOff>
      <xdr:row>74</xdr:row>
      <xdr:rowOff>90368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72677"/>
          <a:ext cx="8382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90368</xdr:rowOff>
    </xdr:from>
    <xdr:to>
      <xdr:col>111</xdr:col>
      <xdr:colOff>177800</xdr:colOff>
      <xdr:row>75</xdr:row>
      <xdr:rowOff>8339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77668"/>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4506</xdr:rowOff>
    </xdr:from>
    <xdr:to>
      <xdr:col>107</xdr:col>
      <xdr:colOff>50800</xdr:colOff>
      <xdr:row>75</xdr:row>
      <xdr:rowOff>8339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63256"/>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4506</xdr:rowOff>
    </xdr:from>
    <xdr:to>
      <xdr:col>102</xdr:col>
      <xdr:colOff>114300</xdr:colOff>
      <xdr:row>75</xdr:row>
      <xdr:rowOff>62860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63256"/>
          <a:ext cx="889000" cy="5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34577</xdr:rowOff>
    </xdr:from>
    <xdr:to>
      <xdr:col>116</xdr:col>
      <xdr:colOff>114300</xdr:colOff>
      <xdr:row>74</xdr:row>
      <xdr:rowOff>136177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57454</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7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39568</xdr:rowOff>
    </xdr:from>
    <xdr:to>
      <xdr:col>112</xdr:col>
      <xdr:colOff>38100</xdr:colOff>
      <xdr:row>74</xdr:row>
      <xdr:rowOff>141168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157695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50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128989</xdr:rowOff>
    </xdr:from>
    <xdr:to>
      <xdr:col>107</xdr:col>
      <xdr:colOff>101600</xdr:colOff>
      <xdr:row>75</xdr:row>
      <xdr:rowOff>59139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75666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125156</xdr:rowOff>
    </xdr:from>
    <xdr:to>
      <xdr:col>102</xdr:col>
      <xdr:colOff>165100</xdr:colOff>
      <xdr:row>75</xdr:row>
      <xdr:rowOff>55306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1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71833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8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12060</xdr:rowOff>
    </xdr:from>
    <xdr:to>
      <xdr:col>98</xdr:col>
      <xdr:colOff>38100</xdr:colOff>
      <xdr:row>75</xdr:row>
      <xdr:rowOff>113660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130187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人件費、物件費、維持補修費、公債費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について、例年類似団体より高い数値を示しており、改善する必要がある。今後も公共施設の建て替えを実施する予定であり、公共施設総合管理計画に基づき計画的に進めていかなければならない。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北海道新冠町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5,137
4,898
585.71
6,477,336
6,339,203
135,397
3,577,682
5,014,973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94488</xdr:rowOff>
    </xdr:from>
    <xdr:to>
      <xdr:col>24</xdr:col>
      <xdr:colOff>63500</xdr:colOff>
      <xdr:row>32</xdr:row>
      <xdr:rowOff>101219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80888"/>
          <a:ext cx="8382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94488</xdr:rowOff>
    </xdr:from>
    <xdr:to>
      <xdr:col>19</xdr:col>
      <xdr:colOff>177800</xdr:colOff>
      <xdr:row>32</xdr:row>
      <xdr:rowOff>118618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8088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118618</xdr:rowOff>
    </xdr:from>
    <xdr:to>
      <xdr:col>15</xdr:col>
      <xdr:colOff>50800</xdr:colOff>
      <xdr:row>33</xdr:row>
      <xdr:rowOff>13462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0501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13462</xdr:rowOff>
    </xdr:from>
    <xdr:to>
      <xdr:col>10</xdr:col>
      <xdr:colOff>114300</xdr:colOff>
      <xdr:row>33</xdr:row>
      <xdr:rowOff>136779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71312"/>
          <a:ext cx="889000" cy="1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50419</xdr:rowOff>
    </xdr:from>
    <xdr:to>
      <xdr:col>24</xdr:col>
      <xdr:colOff>114300</xdr:colOff>
      <xdr:row>32</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73296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43688</xdr:rowOff>
    </xdr:from>
    <xdr:to>
      <xdr:col>20</xdr:col>
      <xdr:colOff>38100</xdr:colOff>
      <xdr:row>32</xdr:row>
      <xdr:rowOff>145288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3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161815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0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67818</xdr:rowOff>
    </xdr:from>
    <xdr:to>
      <xdr:col>15</xdr:col>
      <xdr:colOff>101600</xdr:colOff>
      <xdr:row>32</xdr:row>
      <xdr:rowOff>169418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14495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2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134112</xdr:rowOff>
    </xdr:from>
    <xdr:to>
      <xdr:col>10</xdr:col>
      <xdr:colOff>165100</xdr:colOff>
      <xdr:row>33</xdr:row>
      <xdr:rowOff>64262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80789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85979</xdr:rowOff>
    </xdr:from>
    <xdr:to>
      <xdr:col>6</xdr:col>
      <xdr:colOff>38100</xdr:colOff>
      <xdr:row>34</xdr:row>
      <xdr:rowOff>16129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32656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62649</xdr:rowOff>
    </xdr:from>
    <xdr:to>
      <xdr:col>24</xdr:col>
      <xdr:colOff>63500</xdr:colOff>
      <xdr:row>57</xdr:row>
      <xdr:rowOff>71401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35299"/>
          <a:ext cx="8382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62649</xdr:rowOff>
    </xdr:from>
    <xdr:to>
      <xdr:col>19</xdr:col>
      <xdr:colOff>177800</xdr:colOff>
      <xdr:row>57</xdr:row>
      <xdr:rowOff>66522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35299"/>
          <a:ext cx="8890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18590</xdr:rowOff>
    </xdr:from>
    <xdr:to>
      <xdr:col>15</xdr:col>
      <xdr:colOff>50800</xdr:colOff>
      <xdr:row>57</xdr:row>
      <xdr:rowOff>66522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19790"/>
          <a:ext cx="889000" cy="2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18590</xdr:rowOff>
    </xdr:from>
    <xdr:to>
      <xdr:col>10</xdr:col>
      <xdr:colOff>114300</xdr:colOff>
      <xdr:row>56</xdr:row>
      <xdr:rowOff>169101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19790"/>
          <a:ext cx="889000" cy="15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20601</xdr:rowOff>
    </xdr:from>
    <xdr:to>
      <xdr:col>24</xdr:col>
      <xdr:colOff>114300</xdr:colOff>
      <xdr:row>57</xdr:row>
      <xdr:rowOff>122201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170478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11849</xdr:rowOff>
    </xdr:from>
    <xdr:to>
      <xdr:col>20</xdr:col>
      <xdr:colOff>38100</xdr:colOff>
      <xdr:row>57</xdr:row>
      <xdr:rowOff>113449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8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104576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7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15722</xdr:rowOff>
    </xdr:from>
    <xdr:to>
      <xdr:col>15</xdr:col>
      <xdr:colOff>101600</xdr:colOff>
      <xdr:row>57</xdr:row>
      <xdr:rowOff>117322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108449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8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139240</xdr:rowOff>
    </xdr:from>
    <xdr:to>
      <xdr:col>10</xdr:col>
      <xdr:colOff>165100</xdr:colOff>
      <xdr:row>56</xdr:row>
      <xdr:rowOff>69390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6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85917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4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118301</xdr:rowOff>
    </xdr:from>
    <xdr:to>
      <xdr:col>6</xdr:col>
      <xdr:colOff>38100</xdr:colOff>
      <xdr:row>57</xdr:row>
      <xdr:rowOff>48451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1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64978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9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108519</xdr:rowOff>
    </xdr:from>
    <xdr:to>
      <xdr:col>24</xdr:col>
      <xdr:colOff>63500</xdr:colOff>
      <xdr:row>75</xdr:row>
      <xdr:rowOff>107335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95819"/>
          <a:ext cx="838200" cy="17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108519</xdr:rowOff>
    </xdr:from>
    <xdr:to>
      <xdr:col>19</xdr:col>
      <xdr:colOff>177800</xdr:colOff>
      <xdr:row>75</xdr:row>
      <xdr:rowOff>24829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95819"/>
          <a:ext cx="889000" cy="8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24829</xdr:rowOff>
    </xdr:from>
    <xdr:to>
      <xdr:col>15</xdr:col>
      <xdr:colOff>50800</xdr:colOff>
      <xdr:row>76</xdr:row>
      <xdr:rowOff>43793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83579"/>
          <a:ext cx="889000" cy="19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43793</xdr:rowOff>
    </xdr:from>
    <xdr:to>
      <xdr:col>10</xdr:col>
      <xdr:colOff>114300</xdr:colOff>
      <xdr:row>76</xdr:row>
      <xdr:rowOff>111688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3993"/>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56535</xdr:rowOff>
    </xdr:from>
    <xdr:to>
      <xdr:col>24</xdr:col>
      <xdr:colOff>114300</xdr:colOff>
      <xdr:row>75</xdr:row>
      <xdr:rowOff>158135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34962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57719</xdr:rowOff>
    </xdr:from>
    <xdr:to>
      <xdr:col>20</xdr:col>
      <xdr:colOff>38100</xdr:colOff>
      <xdr:row>74</xdr:row>
      <xdr:rowOff>159319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4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4396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2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145479</xdr:rowOff>
    </xdr:from>
    <xdr:to>
      <xdr:col>15</xdr:col>
      <xdr:colOff>101600</xdr:colOff>
      <xdr:row>75</xdr:row>
      <xdr:rowOff>75629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66756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2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164443</xdr:rowOff>
    </xdr:from>
    <xdr:to>
      <xdr:col>10</xdr:col>
      <xdr:colOff>165100</xdr:colOff>
      <xdr:row>76</xdr:row>
      <xdr:rowOff>94593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85720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1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60888</xdr:rowOff>
    </xdr:from>
    <xdr:to>
      <xdr:col>6</xdr:col>
      <xdr:colOff>38100</xdr:colOff>
      <xdr:row>76</xdr:row>
      <xdr:rowOff>162488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153615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8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615</xdr:rowOff>
    </xdr:from>
    <xdr:to>
      <xdr:col>24</xdr:col>
      <xdr:colOff>63500</xdr:colOff>
      <xdr:row>97</xdr:row>
      <xdr:rowOff>5618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31265"/>
          <a:ext cx="8382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615</xdr:rowOff>
    </xdr:from>
    <xdr:to>
      <xdr:col>19</xdr:col>
      <xdr:colOff>177800</xdr:colOff>
      <xdr:row>97</xdr:row>
      <xdr:rowOff>30079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31265"/>
          <a:ext cx="8890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30079</xdr:rowOff>
    </xdr:from>
    <xdr:to>
      <xdr:col>15</xdr:col>
      <xdr:colOff>50800</xdr:colOff>
      <xdr:row>97</xdr:row>
      <xdr:rowOff>73025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60729"/>
          <a:ext cx="889000" cy="4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73025</xdr:rowOff>
    </xdr:from>
    <xdr:to>
      <xdr:col>10</xdr:col>
      <xdr:colOff>114300</xdr:colOff>
      <xdr:row>97</xdr:row>
      <xdr:rowOff>82558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03675"/>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126268</xdr:rowOff>
    </xdr:from>
    <xdr:to>
      <xdr:col>24</xdr:col>
      <xdr:colOff>114300</xdr:colOff>
      <xdr:row>97</xdr:row>
      <xdr:rowOff>56418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104695</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6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121265</xdr:rowOff>
    </xdr:from>
    <xdr:to>
      <xdr:col>20</xdr:col>
      <xdr:colOff>38100</xdr:colOff>
      <xdr:row>97</xdr:row>
      <xdr:rowOff>51415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42542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6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150729</xdr:rowOff>
    </xdr:from>
    <xdr:to>
      <xdr:col>15</xdr:col>
      <xdr:colOff>101600</xdr:colOff>
      <xdr:row>97</xdr:row>
      <xdr:rowOff>80879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0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72006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0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22225</xdr:rowOff>
    </xdr:from>
    <xdr:to>
      <xdr:col>10</xdr:col>
      <xdr:colOff>165100</xdr:colOff>
      <xdr:row>97</xdr:row>
      <xdr:rowOff>123825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114952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31758</xdr:rowOff>
    </xdr:from>
    <xdr:to>
      <xdr:col>6</xdr:col>
      <xdr:colOff>38100</xdr:colOff>
      <xdr:row>97</xdr:row>
      <xdr:rowOff>133358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6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124485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40831</xdr:rowOff>
    </xdr:from>
    <xdr:to>
      <xdr:col>55</xdr:col>
      <xdr:colOff>0</xdr:colOff>
      <xdr:row>39</xdr:row>
      <xdr:rowOff>41021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2738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40831</xdr:rowOff>
    </xdr:from>
    <xdr:to>
      <xdr:col>50</xdr:col>
      <xdr:colOff>114300</xdr:colOff>
      <xdr:row>39</xdr:row>
      <xdr:rowOff>40831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27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40831</xdr:rowOff>
    </xdr:from>
    <xdr:to>
      <xdr:col>45</xdr:col>
      <xdr:colOff>177800</xdr:colOff>
      <xdr:row>39</xdr:row>
      <xdr:rowOff>41211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27381"/>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41021</xdr:rowOff>
    </xdr:from>
    <xdr:to>
      <xdr:col>41</xdr:col>
      <xdr:colOff>50800</xdr:colOff>
      <xdr:row>39</xdr:row>
      <xdr:rowOff>41211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2757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161671</xdr:rowOff>
    </xdr:from>
    <xdr:to>
      <xdr:col>55</xdr:col>
      <xdr:colOff>50800</xdr:colOff>
      <xdr:row>39</xdr:row>
      <xdr:rowOff>91821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76598</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161481</xdr:rowOff>
    </xdr:from>
    <xdr:to>
      <xdr:col>50</xdr:col>
      <xdr:colOff>165100</xdr:colOff>
      <xdr:row>39</xdr:row>
      <xdr:rowOff>91631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82758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161481</xdr:rowOff>
    </xdr:from>
    <xdr:to>
      <xdr:col>46</xdr:col>
      <xdr:colOff>38100</xdr:colOff>
      <xdr:row>39</xdr:row>
      <xdr:rowOff>91631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82758</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161861</xdr:rowOff>
    </xdr:from>
    <xdr:to>
      <xdr:col>41</xdr:col>
      <xdr:colOff>101600</xdr:colOff>
      <xdr:row>39</xdr:row>
      <xdr:rowOff>92011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83138</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161671</xdr:rowOff>
    </xdr:from>
    <xdr:to>
      <xdr:col>36</xdr:col>
      <xdr:colOff>165100</xdr:colOff>
      <xdr:row>39</xdr:row>
      <xdr:rowOff>91821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82948</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19448</xdr:rowOff>
    </xdr:from>
    <xdr:to>
      <xdr:col>54</xdr:col>
      <xdr:colOff>189865</xdr:colOff>
      <xdr:row>58</xdr:row>
      <xdr:rowOff>150078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4848"/>
          <a:ext cx="1270" cy="115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153905</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150078</xdr:rowOff>
    </xdr:from>
    <xdr:to>
      <xdr:col>55</xdr:col>
      <xdr:colOff>88900</xdr:colOff>
      <xdr:row>58</xdr:row>
      <xdr:rowOff>150078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137575</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19448</xdr:rowOff>
    </xdr:from>
    <xdr:to>
      <xdr:col>55</xdr:col>
      <xdr:colOff>88900</xdr:colOff>
      <xdr:row>52</xdr:row>
      <xdr:rowOff>19448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61248</xdr:rowOff>
    </xdr:from>
    <xdr:to>
      <xdr:col>55</xdr:col>
      <xdr:colOff>0</xdr:colOff>
      <xdr:row>57</xdr:row>
      <xdr:rowOff>58947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8633748"/>
          <a:ext cx="838200" cy="119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108100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37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85223</xdr:rowOff>
    </xdr:from>
    <xdr:to>
      <xdr:col>55</xdr:col>
      <xdr:colOff>50800</xdr:colOff>
      <xdr:row>57</xdr:row>
      <xdr:rowOff>15373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61248</xdr:rowOff>
    </xdr:from>
    <xdr:to>
      <xdr:col>50</xdr:col>
      <xdr:colOff>114300</xdr:colOff>
      <xdr:row>56</xdr:row>
      <xdr:rowOff>166347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633748"/>
          <a:ext cx="889000" cy="11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63449</xdr:rowOff>
    </xdr:from>
    <xdr:to>
      <xdr:col>50</xdr:col>
      <xdr:colOff>165100</xdr:colOff>
      <xdr:row>56</xdr:row>
      <xdr:rowOff>165049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156176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166347</xdr:rowOff>
    </xdr:from>
    <xdr:to>
      <xdr:col>45</xdr:col>
      <xdr:colOff>177800</xdr:colOff>
      <xdr:row>57</xdr:row>
      <xdr:rowOff>19613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67547"/>
          <a:ext cx="889000" cy="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99561</xdr:rowOff>
    </xdr:from>
    <xdr:to>
      <xdr:col>46</xdr:col>
      <xdr:colOff>38100</xdr:colOff>
      <xdr:row>57</xdr:row>
      <xdr:rowOff>29711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46238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19613</xdr:rowOff>
    </xdr:from>
    <xdr:to>
      <xdr:col>41</xdr:col>
      <xdr:colOff>50800</xdr:colOff>
      <xdr:row>57</xdr:row>
      <xdr:rowOff>46820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2263"/>
          <a:ext cx="889000" cy="2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125030</xdr:rowOff>
    </xdr:from>
    <xdr:to>
      <xdr:col>41</xdr:col>
      <xdr:colOff>101600</xdr:colOff>
      <xdr:row>57</xdr:row>
      <xdr:rowOff>55180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71707</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106311</xdr:rowOff>
    </xdr:from>
    <xdr:to>
      <xdr:col>36</xdr:col>
      <xdr:colOff>165100</xdr:colOff>
      <xdr:row>57</xdr:row>
      <xdr:rowOff>36461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52988</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8147</xdr:rowOff>
    </xdr:from>
    <xdr:to>
      <xdr:col>55</xdr:col>
      <xdr:colOff>50800</xdr:colOff>
      <xdr:row>57</xdr:row>
      <xdr:rowOff>109747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158024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10448</xdr:rowOff>
    </xdr:from>
    <xdr:to>
      <xdr:col>50</xdr:col>
      <xdr:colOff>165100</xdr:colOff>
      <xdr:row>50</xdr:row>
      <xdr:rowOff>112048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5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128575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835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115547</xdr:rowOff>
    </xdr:from>
    <xdr:to>
      <xdr:col>46</xdr:col>
      <xdr:colOff>38100</xdr:colOff>
      <xdr:row>57</xdr:row>
      <xdr:rowOff>45697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36824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80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140263</xdr:rowOff>
    </xdr:from>
    <xdr:to>
      <xdr:col>41</xdr:col>
      <xdr:colOff>101600</xdr:colOff>
      <xdr:row>57</xdr:row>
      <xdr:rowOff>70413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4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61540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167470</xdr:rowOff>
    </xdr:from>
    <xdr:to>
      <xdr:col>36</xdr:col>
      <xdr:colOff>165100</xdr:colOff>
      <xdr:row>57</xdr:row>
      <xdr:rowOff>97620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88747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165385</xdr:rowOff>
    </xdr:from>
    <xdr:to>
      <xdr:col>55</xdr:col>
      <xdr:colOff>0</xdr:colOff>
      <xdr:row>78</xdr:row>
      <xdr:rowOff>11021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67035"/>
          <a:ext cx="838200" cy="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10688</xdr:rowOff>
    </xdr:from>
    <xdr:to>
      <xdr:col>50</xdr:col>
      <xdr:colOff>114300</xdr:colOff>
      <xdr:row>78</xdr:row>
      <xdr:rowOff>11021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12338"/>
          <a:ext cx="889000" cy="17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42587</xdr:rowOff>
    </xdr:from>
    <xdr:to>
      <xdr:col>45</xdr:col>
      <xdr:colOff>177800</xdr:colOff>
      <xdr:row>77</xdr:row>
      <xdr:rowOff>10688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072787"/>
          <a:ext cx="889000" cy="13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42587</xdr:rowOff>
    </xdr:from>
    <xdr:to>
      <xdr:col>41</xdr:col>
      <xdr:colOff>50800</xdr:colOff>
      <xdr:row>76</xdr:row>
      <xdr:rowOff>164114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72787"/>
          <a:ext cx="889000" cy="1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114585</xdr:rowOff>
    </xdr:from>
    <xdr:to>
      <xdr:col>55</xdr:col>
      <xdr:colOff>50800</xdr:colOff>
      <xdr:row>78</xdr:row>
      <xdr:rowOff>44735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93012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131671</xdr:rowOff>
    </xdr:from>
    <xdr:to>
      <xdr:col>50</xdr:col>
      <xdr:colOff>165100</xdr:colOff>
      <xdr:row>78</xdr:row>
      <xdr:rowOff>61821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52948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2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131338</xdr:rowOff>
    </xdr:from>
    <xdr:to>
      <xdr:col>46</xdr:col>
      <xdr:colOff>38100</xdr:colOff>
      <xdr:row>77</xdr:row>
      <xdr:rowOff>61488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78014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163237</xdr:rowOff>
    </xdr:from>
    <xdr:to>
      <xdr:col>41</xdr:col>
      <xdr:colOff>101600</xdr:colOff>
      <xdr:row>76</xdr:row>
      <xdr:rowOff>93387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2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109913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113314</xdr:rowOff>
    </xdr:from>
    <xdr:to>
      <xdr:col>36</xdr:col>
      <xdr:colOff>165100</xdr:colOff>
      <xdr:row>77</xdr:row>
      <xdr:rowOff>43464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4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59992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62900</xdr:rowOff>
    </xdr:from>
    <xdr:to>
      <xdr:col>55</xdr:col>
      <xdr:colOff>0</xdr:colOff>
      <xdr:row>96</xdr:row>
      <xdr:rowOff>131197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22100"/>
          <a:ext cx="838200" cy="6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62900</xdr:rowOff>
    </xdr:from>
    <xdr:to>
      <xdr:col>50</xdr:col>
      <xdr:colOff>114300</xdr:colOff>
      <xdr:row>96</xdr:row>
      <xdr:rowOff>85920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22100"/>
          <a:ext cx="8890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85920</xdr:rowOff>
    </xdr:from>
    <xdr:to>
      <xdr:col>45</xdr:col>
      <xdr:colOff>177800</xdr:colOff>
      <xdr:row>96</xdr:row>
      <xdr:rowOff>105287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45120"/>
          <a:ext cx="8890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105287</xdr:rowOff>
    </xdr:from>
    <xdr:to>
      <xdr:col>41</xdr:col>
      <xdr:colOff>50800</xdr:colOff>
      <xdr:row>97</xdr:row>
      <xdr:rowOff>8945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64487"/>
          <a:ext cx="889000" cy="7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80397</xdr:rowOff>
    </xdr:from>
    <xdr:to>
      <xdr:col>55</xdr:col>
      <xdr:colOff>50800</xdr:colOff>
      <xdr:row>97</xdr:row>
      <xdr:rowOff>10547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58824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12100</xdr:rowOff>
    </xdr:from>
    <xdr:to>
      <xdr:col>50</xdr:col>
      <xdr:colOff>165100</xdr:colOff>
      <xdr:row>96</xdr:row>
      <xdr:rowOff>113700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104827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35120</xdr:rowOff>
    </xdr:from>
    <xdr:to>
      <xdr:col>46</xdr:col>
      <xdr:colOff>38100</xdr:colOff>
      <xdr:row>96</xdr:row>
      <xdr:rowOff>136720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127847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54487</xdr:rowOff>
    </xdr:from>
    <xdr:to>
      <xdr:col>41</xdr:col>
      <xdr:colOff>101600</xdr:colOff>
      <xdr:row>96</xdr:row>
      <xdr:rowOff>156087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147214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0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129595</xdr:rowOff>
    </xdr:from>
    <xdr:to>
      <xdr:col>36</xdr:col>
      <xdr:colOff>165100</xdr:colOff>
      <xdr:row>97</xdr:row>
      <xdr:rowOff>59745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50872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150183</xdr:rowOff>
    </xdr:from>
    <xdr:to>
      <xdr:col>85</xdr:col>
      <xdr:colOff>127000</xdr:colOff>
      <xdr:row>37</xdr:row>
      <xdr:rowOff>79529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22383"/>
          <a:ext cx="838200" cy="10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150183</xdr:rowOff>
    </xdr:from>
    <xdr:to>
      <xdr:col>81</xdr:col>
      <xdr:colOff>50800</xdr:colOff>
      <xdr:row>37</xdr:row>
      <xdr:rowOff>31507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22383"/>
          <a:ext cx="8890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38446</xdr:rowOff>
    </xdr:from>
    <xdr:to>
      <xdr:col>76</xdr:col>
      <xdr:colOff>114300</xdr:colOff>
      <xdr:row>37</xdr:row>
      <xdr:rowOff>31507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696296"/>
          <a:ext cx="889000" cy="67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38446</xdr:rowOff>
    </xdr:from>
    <xdr:to>
      <xdr:col>71</xdr:col>
      <xdr:colOff>177800</xdr:colOff>
      <xdr:row>37</xdr:row>
      <xdr:rowOff>99352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696296"/>
          <a:ext cx="889000" cy="74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28729</xdr:rowOff>
    </xdr:from>
    <xdr:to>
      <xdr:col>85</xdr:col>
      <xdr:colOff>177800</xdr:colOff>
      <xdr:row>37</xdr:row>
      <xdr:rowOff>130329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7156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99383</xdr:rowOff>
    </xdr:from>
    <xdr:to>
      <xdr:col>81</xdr:col>
      <xdr:colOff>101600</xdr:colOff>
      <xdr:row>37</xdr:row>
      <xdr:rowOff>29533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46060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152157</xdr:rowOff>
    </xdr:from>
    <xdr:to>
      <xdr:col>76</xdr:col>
      <xdr:colOff>165100</xdr:colOff>
      <xdr:row>37</xdr:row>
      <xdr:rowOff>82307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73434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159096</xdr:rowOff>
    </xdr:from>
    <xdr:to>
      <xdr:col>72</xdr:col>
      <xdr:colOff>38100</xdr:colOff>
      <xdr:row>33</xdr:row>
      <xdr:rowOff>89246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6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105773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4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48552</xdr:rowOff>
    </xdr:from>
    <xdr:to>
      <xdr:col>67</xdr:col>
      <xdr:colOff>101600</xdr:colOff>
      <xdr:row>37</xdr:row>
      <xdr:rowOff>150152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141279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75414</xdr:rowOff>
    </xdr:from>
    <xdr:to>
      <xdr:col>85</xdr:col>
      <xdr:colOff>127000</xdr:colOff>
      <xdr:row>55</xdr:row>
      <xdr:rowOff>101002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05164"/>
          <a:ext cx="838200" cy="2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101002</xdr:rowOff>
    </xdr:from>
    <xdr:to>
      <xdr:col>81</xdr:col>
      <xdr:colOff>50800</xdr:colOff>
      <xdr:row>55</xdr:row>
      <xdr:rowOff>113567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30752"/>
          <a:ext cx="8890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87259</xdr:rowOff>
    </xdr:from>
    <xdr:to>
      <xdr:col>76</xdr:col>
      <xdr:colOff>114300</xdr:colOff>
      <xdr:row>55</xdr:row>
      <xdr:rowOff>113567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517009"/>
          <a:ext cx="8890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87259</xdr:rowOff>
    </xdr:from>
    <xdr:to>
      <xdr:col>71</xdr:col>
      <xdr:colOff>177800</xdr:colOff>
      <xdr:row>55</xdr:row>
      <xdr:rowOff>170809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17009"/>
          <a:ext cx="889000" cy="8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24614</xdr:rowOff>
    </xdr:from>
    <xdr:to>
      <xdr:col>85</xdr:col>
      <xdr:colOff>177800</xdr:colOff>
      <xdr:row>55</xdr:row>
      <xdr:rowOff>126214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47491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0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50202</xdr:rowOff>
    </xdr:from>
    <xdr:to>
      <xdr:col>81</xdr:col>
      <xdr:colOff>101600</xdr:colOff>
      <xdr:row>55</xdr:row>
      <xdr:rowOff>151802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168329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25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62767</xdr:rowOff>
    </xdr:from>
    <xdr:to>
      <xdr:col>76</xdr:col>
      <xdr:colOff>165100</xdr:colOff>
      <xdr:row>55</xdr:row>
      <xdr:rowOff>164367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9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9444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36459</xdr:rowOff>
    </xdr:from>
    <xdr:to>
      <xdr:col>72</xdr:col>
      <xdr:colOff>38100</xdr:colOff>
      <xdr:row>55</xdr:row>
      <xdr:rowOff>138059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6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154586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120009</xdr:rowOff>
    </xdr:from>
    <xdr:to>
      <xdr:col>67</xdr:col>
      <xdr:colOff>101600</xdr:colOff>
      <xdr:row>56</xdr:row>
      <xdr:rowOff>50159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66686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32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79685</xdr:rowOff>
    </xdr:from>
    <xdr:to>
      <xdr:col>85</xdr:col>
      <xdr:colOff>127000</xdr:colOff>
      <xdr:row>77</xdr:row>
      <xdr:rowOff>91892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595535"/>
          <a:ext cx="838200" cy="69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91892</xdr:rowOff>
    </xdr:from>
    <xdr:to>
      <xdr:col>81</xdr:col>
      <xdr:colOff>50800</xdr:colOff>
      <xdr:row>79</xdr:row>
      <xdr:rowOff>35398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293542"/>
          <a:ext cx="889000" cy="28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35398</xdr:rowOff>
    </xdr:from>
    <xdr:to>
      <xdr:col>76</xdr:col>
      <xdr:colOff>114300</xdr:colOff>
      <xdr:row>79</xdr:row>
      <xdr:rowOff>37584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9948"/>
          <a:ext cx="8890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36739</xdr:rowOff>
    </xdr:from>
    <xdr:to>
      <xdr:col>71</xdr:col>
      <xdr:colOff>177800</xdr:colOff>
      <xdr:row>79</xdr:row>
      <xdr:rowOff>37584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1289"/>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28885</xdr:rowOff>
    </xdr:from>
    <xdr:to>
      <xdr:col>85</xdr:col>
      <xdr:colOff>177800</xdr:colOff>
      <xdr:row>73</xdr:row>
      <xdr:rowOff>130485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5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51762</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39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41092</xdr:rowOff>
    </xdr:from>
    <xdr:to>
      <xdr:col>81</xdr:col>
      <xdr:colOff>101600</xdr:colOff>
      <xdr:row>77</xdr:row>
      <xdr:rowOff>142692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2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159219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0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156048</xdr:rowOff>
    </xdr:from>
    <xdr:to>
      <xdr:col>76</xdr:col>
      <xdr:colOff>165100</xdr:colOff>
      <xdr:row>79</xdr:row>
      <xdr:rowOff>86198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77325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158234</xdr:rowOff>
    </xdr:from>
    <xdr:to>
      <xdr:col>72</xdr:col>
      <xdr:colOff>38100</xdr:colOff>
      <xdr:row>79</xdr:row>
      <xdr:rowOff>88384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79511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157389</xdr:rowOff>
    </xdr:from>
    <xdr:to>
      <xdr:col>67</xdr:col>
      <xdr:colOff>101600</xdr:colOff>
      <xdr:row>79</xdr:row>
      <xdr:rowOff>87539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78666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2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15394</xdr:rowOff>
    </xdr:from>
    <xdr:to>
      <xdr:col>85</xdr:col>
      <xdr:colOff>127000</xdr:colOff>
      <xdr:row>96</xdr:row>
      <xdr:rowOff>51933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474594"/>
          <a:ext cx="838200" cy="3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989</xdr:rowOff>
    </xdr:from>
    <xdr:to>
      <xdr:col>81</xdr:col>
      <xdr:colOff>50800</xdr:colOff>
      <xdr:row>96</xdr:row>
      <xdr:rowOff>15394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60189"/>
          <a:ext cx="8890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989</xdr:rowOff>
    </xdr:from>
    <xdr:to>
      <xdr:col>76</xdr:col>
      <xdr:colOff>114300</xdr:colOff>
      <xdr:row>96</xdr:row>
      <xdr:rowOff>21492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60189"/>
          <a:ext cx="889000" cy="2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21492</xdr:rowOff>
    </xdr:from>
    <xdr:to>
      <xdr:col>71</xdr:col>
      <xdr:colOff>177800</xdr:colOff>
      <xdr:row>96</xdr:row>
      <xdr:rowOff>23385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80692"/>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1133</xdr:rowOff>
    </xdr:from>
    <xdr:to>
      <xdr:col>85</xdr:col>
      <xdr:colOff>177800</xdr:colOff>
      <xdr:row>96</xdr:row>
      <xdr:rowOff>102733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6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24010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1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136044</xdr:rowOff>
    </xdr:from>
    <xdr:to>
      <xdr:col>81</xdr:col>
      <xdr:colOff>101600</xdr:colOff>
      <xdr:row>96</xdr:row>
      <xdr:rowOff>66194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2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82721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9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121639</xdr:rowOff>
    </xdr:from>
    <xdr:to>
      <xdr:col>76</xdr:col>
      <xdr:colOff>165100</xdr:colOff>
      <xdr:row>96</xdr:row>
      <xdr:rowOff>51789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68316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8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142142</xdr:rowOff>
    </xdr:from>
    <xdr:to>
      <xdr:col>72</xdr:col>
      <xdr:colOff>38100</xdr:colOff>
      <xdr:row>96</xdr:row>
      <xdr:rowOff>72292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88819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0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144035</xdr:rowOff>
    </xdr:from>
    <xdr:to>
      <xdr:col>67</xdr:col>
      <xdr:colOff>101600</xdr:colOff>
      <xdr:row>96</xdr:row>
      <xdr:rowOff>74185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3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90712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0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公債費が類似団体と比較して高い数値を示しており、予算段階においても公債費を抑制することを重要視しており、今後も健全な財政運営を図るべく注視する。</a:t>
          </a:r>
          <a:endParaRPr lang="ja-JP" altLang="ja-JP" sz="1400">
            <a:effectLst/>
          </a:endParaRPr>
        </a:p>
        <a:p>
          <a:r>
            <a:rPr kumimoji="1" lang="ja-JP" altLang="en-US" sz="1100">
              <a:solidFill>
                <a:schemeClr val="dk1"/>
              </a:solidFill>
              <a:effectLst/>
              <a:latin typeface="+mn-lt"/>
              <a:ea typeface="+mn-ea"/>
              <a:cs typeface="+mn-cs"/>
            </a:rPr>
            <a:t>教育費についても類似団体より高い数値を示しており、改善していく必要がある。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北海道新冠町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２８年度以降について、地方交付税の減少等の理由により減少していたが、健全な財政運営に努めた予算編成や公債費の減少により増加傾向となっている。今後も実質単年度収支が黒字になるように、適正な財政運営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北海道新冠町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連結実質赤字比率について、赤字額は生じていないことから比率は算出されていない。引き続き健全な財政運営に努めていく。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6047_&#26032;&#2089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v>
          </cell>
          <cell r="BX51">
            <v>6.9</v>
          </cell>
        </row>
        <row r="53">
          <cell r="BP53">
            <v>70.7</v>
          </cell>
          <cell r="BX53">
            <v>71.3</v>
          </cell>
          <cell r="CF53">
            <v>73.099999999999994</v>
          </cell>
          <cell r="CN53">
            <v>74.599999999999994</v>
          </cell>
          <cell r="CV53">
            <v>76.400000000000006</v>
          </cell>
        </row>
        <row r="55">
          <cell r="AN55" t="str">
            <v>類似団体内平均値</v>
          </cell>
          <cell r="BP55">
            <v>0</v>
          </cell>
          <cell r="BX55">
            <v>0</v>
          </cell>
          <cell r="CF55">
            <v>0</v>
          </cell>
          <cell r="CN55">
            <v>0</v>
          </cell>
          <cell r="CV55">
            <v>0</v>
          </cell>
        </row>
        <row r="57">
          <cell r="BP57">
            <v>61.6</v>
          </cell>
          <cell r="BX57">
            <v>64.400000000000006</v>
          </cell>
          <cell r="CF57">
            <v>65.3</v>
          </cell>
          <cell r="CN57">
            <v>66.7</v>
          </cell>
          <cell r="CV57">
            <v>67.2</v>
          </cell>
        </row>
        <row r="72">
          <cell r="BP72" t="str">
            <v>R01</v>
          </cell>
          <cell r="BX72" t="str">
            <v>R02</v>
          </cell>
          <cell r="CF72" t="str">
            <v>R03</v>
          </cell>
          <cell r="CN72" t="str">
            <v>R04</v>
          </cell>
          <cell r="CV72" t="str">
            <v>R05</v>
          </cell>
        </row>
        <row r="73">
          <cell r="AN73" t="str">
            <v>当該団体値</v>
          </cell>
          <cell r="BP73">
            <v>6</v>
          </cell>
          <cell r="BX73">
            <v>6.9</v>
          </cell>
        </row>
        <row r="75">
          <cell r="BP75">
            <v>7.1</v>
          </cell>
          <cell r="BX75">
            <v>7.5</v>
          </cell>
          <cell r="CF75">
            <v>7.7</v>
          </cell>
          <cell r="CN75">
            <v>8</v>
          </cell>
          <cell r="CV75">
            <v>8.1999999999999993</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6477336</v>
      </c>
      <c r="BO4" s="371"/>
      <c r="BP4" s="371"/>
      <c r="BQ4" s="371"/>
      <c r="BR4" s="371"/>
      <c r="BS4" s="371"/>
      <c r="BT4" s="371"/>
      <c r="BU4" s="372"/>
      <c r="BV4" s="370">
        <v>7993959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3.8</v>
      </c>
      <c r="CU4" s="377"/>
      <c r="CV4" s="377"/>
      <c r="CW4" s="377"/>
      <c r="CX4" s="377"/>
      <c r="CY4" s="377"/>
      <c r="CZ4" s="377"/>
      <c r="DA4" s="378"/>
      <c r="DB4" s="376">
        <v>2.9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6339203</v>
      </c>
      <c r="BO5" s="408"/>
      <c r="BP5" s="408"/>
      <c r="BQ5" s="408"/>
      <c r="BR5" s="408"/>
      <c r="BS5" s="408"/>
      <c r="BT5" s="408"/>
      <c r="BU5" s="409"/>
      <c r="BV5" s="407">
        <v>7889619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v>
      </c>
      <c r="CU5" s="405"/>
      <c r="CV5" s="405"/>
      <c r="CW5" s="405"/>
      <c r="CX5" s="405"/>
      <c r="CY5" s="405"/>
      <c r="CZ5" s="405"/>
      <c r="DA5" s="406"/>
      <c r="DB5" s="404">
        <v>84.8</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138133</v>
      </c>
      <c r="BO6" s="408"/>
      <c r="BP6" s="408"/>
      <c r="BQ6" s="408"/>
      <c r="BR6" s="408"/>
      <c r="BS6" s="408"/>
      <c r="BT6" s="408"/>
      <c r="BU6" s="409"/>
      <c r="BV6" s="407">
        <v>104340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86.4</v>
      </c>
      <c r="CU6" s="445"/>
      <c r="CV6" s="445"/>
      <c r="CW6" s="445"/>
      <c r="CX6" s="445"/>
      <c r="CY6" s="445"/>
      <c r="CZ6" s="445"/>
      <c r="DA6" s="446"/>
      <c r="DB6" s="444">
        <v>85.5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2736</v>
      </c>
      <c r="BO7" s="408"/>
      <c r="BP7" s="408"/>
      <c r="BQ7" s="408"/>
      <c r="BR7" s="408"/>
      <c r="BS7" s="408"/>
      <c r="BT7" s="408"/>
      <c r="BU7" s="409"/>
      <c r="BV7" s="407">
        <v>811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3577682</v>
      </c>
      <c r="CU7" s="408"/>
      <c r="CV7" s="408"/>
      <c r="CW7" s="408"/>
      <c r="CX7" s="408"/>
      <c r="CY7" s="408"/>
      <c r="CZ7" s="408"/>
      <c r="DA7" s="409"/>
      <c r="DB7" s="407">
        <v>3597898</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135397</v>
      </c>
      <c r="BO8" s="408"/>
      <c r="BP8" s="408"/>
      <c r="BQ8" s="408"/>
      <c r="BR8" s="408"/>
      <c r="BS8" s="408"/>
      <c r="BT8" s="408"/>
      <c r="BU8" s="409"/>
      <c r="BV8" s="407">
        <v>103529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5309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31868</v>
      </c>
      <c r="BO9" s="408"/>
      <c r="BP9" s="408"/>
      <c r="BQ9" s="408"/>
      <c r="BR9" s="408"/>
      <c r="BS9" s="408"/>
      <c r="BT9" s="408"/>
      <c r="BU9" s="409"/>
      <c r="BV9" s="407">
        <v>-16411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15.4</v>
      </c>
      <c r="CU9" s="405"/>
      <c r="CV9" s="405"/>
      <c r="CW9" s="405"/>
      <c r="CX9" s="405"/>
      <c r="CY9" s="405"/>
      <c r="CZ9" s="405"/>
      <c r="DA9" s="406"/>
      <c r="DB9" s="404">
        <v>16.2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5592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194187</v>
      </c>
      <c r="BO10" s="408"/>
      <c r="BP10" s="408"/>
      <c r="BQ10" s="408"/>
      <c r="BR10" s="408"/>
      <c r="BS10" s="408"/>
      <c r="BT10" s="408"/>
      <c r="BU10" s="409"/>
      <c r="BV10" s="407">
        <v>212213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5137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5654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4898</v>
      </c>
      <c r="S13" s="492"/>
      <c r="T13" s="492"/>
      <c r="U13" s="492"/>
      <c r="V13" s="493"/>
      <c r="W13" s="423" t="s">
        <v>131</v>
      </c>
      <c r="X13" s="424"/>
      <c r="Y13" s="424"/>
      <c r="Z13" s="424"/>
      <c r="AA13" s="424"/>
      <c r="AB13" s="414"/>
      <c r="AC13" s="458">
        <v>1060</v>
      </c>
      <c r="AD13" s="459"/>
      <c r="AE13" s="459"/>
      <c r="AF13" s="459"/>
      <c r="AG13" s="501"/>
      <c r="AH13" s="458">
        <v>1070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226055</v>
      </c>
      <c r="BO13" s="408"/>
      <c r="BP13" s="408"/>
      <c r="BQ13" s="408"/>
      <c r="BR13" s="408"/>
      <c r="BS13" s="408"/>
      <c r="BT13" s="408"/>
      <c r="BU13" s="409"/>
      <c r="BV13" s="407">
        <v>190148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5187</v>
      </c>
      <c r="S14" s="492"/>
      <c r="T14" s="492"/>
      <c r="U14" s="492"/>
      <c r="V14" s="493"/>
      <c r="W14" s="397"/>
      <c r="X14" s="398"/>
      <c r="Y14" s="398"/>
      <c r="Z14" s="398"/>
      <c r="AA14" s="398"/>
      <c r="AB14" s="387"/>
      <c r="AC14" s="494">
        <v>35.9</v>
      </c>
      <c r="AD14" s="495"/>
      <c r="AE14" s="495"/>
      <c r="AF14" s="495"/>
      <c r="AG14" s="496"/>
      <c r="AH14" s="494">
        <v>36.6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4983</v>
      </c>
      <c r="S15" s="492"/>
      <c r="T15" s="492"/>
      <c r="U15" s="492"/>
      <c r="V15" s="493"/>
      <c r="W15" s="423" t="s">
        <v>137</v>
      </c>
      <c r="X15" s="424"/>
      <c r="Y15" s="424"/>
      <c r="Z15" s="424"/>
      <c r="AA15" s="424"/>
      <c r="AB15" s="414"/>
      <c r="AC15" s="458">
        <v>463</v>
      </c>
      <c r="AD15" s="459"/>
      <c r="AE15" s="459"/>
      <c r="AF15" s="459"/>
      <c r="AG15" s="501"/>
      <c r="AH15" s="458">
        <v>427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769693</v>
      </c>
      <c r="BO15" s="371"/>
      <c r="BP15" s="371"/>
      <c r="BQ15" s="371"/>
      <c r="BR15" s="371"/>
      <c r="BS15" s="371"/>
      <c r="BT15" s="371"/>
      <c r="BU15" s="372"/>
      <c r="BV15" s="370">
        <v>751479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15.7</v>
      </c>
      <c r="AD16" s="495"/>
      <c r="AE16" s="495"/>
      <c r="AF16" s="495"/>
      <c r="AG16" s="496"/>
      <c r="AH16" s="494">
        <v>14.6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3372082</v>
      </c>
      <c r="BO16" s="408"/>
      <c r="BP16" s="408"/>
      <c r="BQ16" s="408"/>
      <c r="BR16" s="408"/>
      <c r="BS16" s="408"/>
      <c r="BT16" s="408"/>
      <c r="BU16" s="409"/>
      <c r="BV16" s="407">
        <v>3369343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1432</v>
      </c>
      <c r="AD17" s="459"/>
      <c r="AE17" s="459"/>
      <c r="AF17" s="459"/>
      <c r="AG17" s="501"/>
      <c r="AH17" s="458">
        <v>1426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960528</v>
      </c>
      <c r="BO17" s="408"/>
      <c r="BP17" s="408"/>
      <c r="BQ17" s="408"/>
      <c r="BR17" s="408"/>
      <c r="BS17" s="408"/>
      <c r="BT17" s="408"/>
      <c r="BU17" s="409"/>
      <c r="BV17" s="407">
        <v>948553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585.71</v>
      </c>
      <c r="M18" s="534"/>
      <c r="N18" s="534"/>
      <c r="O18" s="534"/>
      <c r="P18" s="534"/>
      <c r="Q18" s="534"/>
      <c r="R18" s="535"/>
      <c r="S18" s="535"/>
      <c r="T18" s="535"/>
      <c r="U18" s="535"/>
      <c r="V18" s="536"/>
      <c r="W18" s="425"/>
      <c r="X18" s="426"/>
      <c r="Y18" s="426"/>
      <c r="Z18" s="426"/>
      <c r="AA18" s="426"/>
      <c r="AB18" s="417"/>
      <c r="AC18" s="537">
        <v>48.5</v>
      </c>
      <c r="AD18" s="538"/>
      <c r="AE18" s="538"/>
      <c r="AF18" s="538"/>
      <c r="AG18" s="539"/>
      <c r="AH18" s="537">
        <v>48.8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3116787</v>
      </c>
      <c r="BO18" s="408"/>
      <c r="BP18" s="408"/>
      <c r="BQ18" s="408"/>
      <c r="BR18" s="408"/>
      <c r="BS18" s="408"/>
      <c r="BT18" s="408"/>
      <c r="BU18" s="409"/>
      <c r="BV18" s="407">
        <v>3076237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4087098</v>
      </c>
      <c r="BO19" s="408"/>
      <c r="BP19" s="408"/>
      <c r="BQ19" s="408"/>
      <c r="BR19" s="408"/>
      <c r="BS19" s="408"/>
      <c r="BT19" s="408"/>
      <c r="BU19" s="409"/>
      <c r="BV19" s="407">
        <v>4229944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2443</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5014973</v>
      </c>
      <c r="BO22" s="371"/>
      <c r="BP22" s="371"/>
      <c r="BQ22" s="371"/>
      <c r="BR22" s="371"/>
      <c r="BS22" s="371"/>
      <c r="BT22" s="371"/>
      <c r="BU22" s="372"/>
      <c r="BV22" s="370">
        <v>5363880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4705007</v>
      </c>
      <c r="BO23" s="408"/>
      <c r="BP23" s="408"/>
      <c r="BQ23" s="408"/>
      <c r="BR23" s="408"/>
      <c r="BS23" s="408"/>
      <c r="BT23" s="408"/>
      <c r="BU23" s="409"/>
      <c r="BV23" s="407">
        <v>5013655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114</v>
      </c>
      <c r="AI24" s="459"/>
      <c r="AJ24" s="459"/>
      <c r="AK24" s="459"/>
      <c r="AL24" s="501"/>
      <c r="AM24" s="458">
        <v>353172</v>
      </c>
      <c r="AN24" s="459"/>
      <c r="AO24" s="459"/>
      <c r="AP24" s="459"/>
      <c r="AQ24" s="459"/>
      <c r="AR24" s="501"/>
      <c r="AS24" s="458">
        <v>3098</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3462353</v>
      </c>
      <c r="BO24" s="408"/>
      <c r="BP24" s="408"/>
      <c r="BQ24" s="408"/>
      <c r="BR24" s="408"/>
      <c r="BS24" s="408"/>
      <c r="BT24" s="408"/>
      <c r="BU24" s="409"/>
      <c r="BV24" s="407">
        <v>3629123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147623</v>
      </c>
      <c r="BO25" s="371"/>
      <c r="BP25" s="371"/>
      <c r="BQ25" s="371"/>
      <c r="BR25" s="371"/>
      <c r="BS25" s="371"/>
      <c r="BT25" s="371"/>
      <c r="BU25" s="372"/>
      <c r="BV25" s="370">
        <v>120988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5600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2800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2300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1058381</v>
      </c>
      <c r="BO28" s="371"/>
      <c r="BP28" s="371"/>
      <c r="BQ28" s="371"/>
      <c r="BR28" s="371"/>
      <c r="BS28" s="371"/>
      <c r="BT28" s="371"/>
      <c r="BU28" s="372"/>
      <c r="BV28" s="370">
        <v>864158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10</v>
      </c>
      <c r="M29" s="459"/>
      <c r="N29" s="459"/>
      <c r="O29" s="459"/>
      <c r="P29" s="501"/>
      <c r="Q29" s="458">
        <v>2050</v>
      </c>
      <c r="R29" s="459"/>
      <c r="S29" s="459"/>
      <c r="T29" s="459"/>
      <c r="U29" s="459"/>
      <c r="V29" s="501"/>
      <c r="W29" s="556"/>
      <c r="X29" s="557"/>
      <c r="Y29" s="558"/>
      <c r="Z29" s="457" t="s">
        <v>178</v>
      </c>
      <c r="AA29" s="437"/>
      <c r="AB29" s="437"/>
      <c r="AC29" s="437"/>
      <c r="AD29" s="437"/>
      <c r="AE29" s="437"/>
      <c r="AF29" s="437"/>
      <c r="AG29" s="438"/>
      <c r="AH29" s="458">
        <v>115</v>
      </c>
      <c r="AI29" s="459"/>
      <c r="AJ29" s="459"/>
      <c r="AK29" s="459"/>
      <c r="AL29" s="501"/>
      <c r="AM29" s="458">
        <v>355848</v>
      </c>
      <c r="AN29" s="459"/>
      <c r="AO29" s="459"/>
      <c r="AP29" s="459"/>
      <c r="AQ29" s="459"/>
      <c r="AR29" s="501"/>
      <c r="AS29" s="458">
        <v>3094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268214</v>
      </c>
      <c r="BO29" s="408"/>
      <c r="BP29" s="408"/>
      <c r="BQ29" s="408"/>
      <c r="BR29" s="408"/>
      <c r="BS29" s="408"/>
      <c r="BT29" s="408"/>
      <c r="BU29" s="409"/>
      <c r="BV29" s="407">
        <v>274899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96.3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1256466</v>
      </c>
      <c r="BO30" s="530"/>
      <c r="BP30" s="530"/>
      <c r="BQ30" s="530"/>
      <c r="BR30" s="530"/>
      <c r="BS30" s="530"/>
      <c r="BT30" s="530"/>
      <c r="BU30" s="531"/>
      <c r="BV30" s="529">
        <v>1250828</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IF('各会計、関係団体の財政状況及び健全化判断比率'!B31="","",'各会計、関係団体の財政状況及び健全化判断比率'!B31)</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日高中部消防組合（一般会計）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12</v>
      </c>
      <c r="CP34" s="597"/>
      <c r="CQ34" s="598" t="str">
        <f>IF('各会計、関係団体の財政状況及び健全化判断比率'!BS7="","",'各会計、関係団体の財政状況及び健全化判断比率'!BS7)</f>
        <v>日高軽種馬共同育成公社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国民健康保険診療所事業特別会計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IF('各会計、関係団体の財政状況及び健全化判断比率'!B32="","",'各会計、関係団体の財政状況及び健全化判断比率'!B32)</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日高中部衛生施設組合（一般会計）</v>
      </c>
      <c r="BZ35" s="598"/>
      <c r="CA35" s="598"/>
      <c r="CB35" s="598"/>
      <c r="CC35" s="598"/>
      <c r="CD35" s="598"/>
      <c r="CE35" s="598"/>
      <c r="CF35" s="598"/>
      <c r="CG35" s="598"/>
      <c r="CH35" s="598"/>
      <c r="CI35" s="598"/>
      <c r="CJ35" s="598"/>
      <c r="CK35" s="598"/>
      <c r="CL35" s="598"/>
      <c r="CM35" s="598"/>
      <c r="CN35" s="181"/>
      <c r="CO35" s="597">
        <f t="shared" ref="CO35:CO43" si="3">IF(CQ35="","",CO34+1)</f>
        <v>13</v>
      </c>
      <c r="CP35" s="597"/>
      <c r="CQ35" s="598" t="str">
        <f>IF('各会計、関係団体の財政状況及び健全化判断比率'!BS8="","",'各会計、関係団体の財政状況及び健全化判断比率'!BS8)</f>
        <v>にいかっぷホロシリ乗馬クラブ</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介護サービス特別会計事業勘定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日高中部広域連合（一般会計）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日高中部広域連合（介護保険特別会計）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lWF6bVNCHRQMfT1KuUQM7wceYiXrHNKCojADZPhAPVgiZJjfC+2YMsmuYF92C0jtB7wL7jv2Q6u8SlOHIMA8A==" saltValue="ii73thnqNMFsPMFRZ50k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0" t="s">
        <v>533</v>
      </c>
      <c r="D34" s="1150"/>
      <c r="E34" s="1151"/>
      <c r="F34" s="32">
        <v>2.69</v>
      </c>
      <c r="G34" s="33">
        <v>2.5099999999999998</v>
      </c>
      <c r="H34" s="33">
        <v>3.22</v>
      </c>
      <c r="I34" s="33">
        <v>2.87</v>
      </c>
      <c r="J34" s="34">
        <v>3.78</v>
      </c>
      <c r="K34" s="22"/>
      <c r="L34" s="22"/>
      <c r="M34" s="22"/>
      <c r="N34" s="22"/>
      <c r="O34" s="22"/>
      <c r="P34" s="22"/>
    </row>
    <row r="35" spans="1:16" ht="39" customHeight="1" x14ac:dyDescent="0.15">
      <c r="A35" s="22"/>
      <c r="B35" s="35"/>
      <c r="C35" s="1144" t="s">
        <v>534</v>
      </c>
      <c r="D35" s="1145"/>
      <c r="E35" s="1146"/>
      <c r="F35" s="36">
        <v>0.88</v>
      </c>
      <c r="G35" s="37">
        <v>0.78</v>
      </c>
      <c r="H35" s="37">
        <v>1.22</v>
      </c>
      <c r="I35" s="37">
        <v>1.08</v>
      </c>
      <c r="J35" s="38">
        <v>0.31</v>
      </c>
      <c r="K35" s="22"/>
      <c r="L35" s="22"/>
      <c r="M35" s="22"/>
      <c r="N35" s="22"/>
      <c r="O35" s="22"/>
      <c r="P35" s="22"/>
    </row>
    <row r="36" spans="1:16" ht="39" customHeight="1" x14ac:dyDescent="0.15">
      <c r="A36" s="22"/>
      <c r="B36" s="35"/>
      <c r="C36" s="1144" t="s">
        <v>535</v>
      </c>
      <c r="D36" s="1145"/>
      <c r="E36" s="1146"/>
      <c r="F36" s="36">
        <v>0.21</v>
      </c>
      <c r="G36" s="37">
        <v>0.25</v>
      </c>
      <c r="H36" s="37">
        <v>0.16</v>
      </c>
      <c r="I36" s="37">
        <v>0.15</v>
      </c>
      <c r="J36" s="38">
        <v>0.23</v>
      </c>
      <c r="K36" s="22"/>
      <c r="L36" s="22"/>
      <c r="M36" s="22"/>
      <c r="N36" s="22"/>
      <c r="O36" s="22"/>
      <c r="P36" s="22"/>
    </row>
    <row r="37" spans="1:16" ht="39" customHeight="1" x14ac:dyDescent="0.15">
      <c r="A37" s="22"/>
      <c r="B37" s="35"/>
      <c r="C37" s="1144" t="s">
        <v>536</v>
      </c>
      <c r="D37" s="1145"/>
      <c r="E37" s="1146"/>
      <c r="F37" s="36">
        <v>0.13</v>
      </c>
      <c r="G37" s="37">
        <v>0.24</v>
      </c>
      <c r="H37" s="37">
        <v>0.32</v>
      </c>
      <c r="I37" s="37">
        <v>0.09</v>
      </c>
      <c r="J37" s="38">
        <v>0.16</v>
      </c>
      <c r="K37" s="22"/>
      <c r="L37" s="22"/>
      <c r="M37" s="22"/>
      <c r="N37" s="22"/>
      <c r="O37" s="22"/>
      <c r="P37" s="22"/>
    </row>
    <row r="38" spans="1:16" ht="39" customHeight="1" x14ac:dyDescent="0.15">
      <c r="A38" s="22"/>
      <c r="B38" s="35"/>
      <c r="C38" s="1144" t="s">
        <v>537</v>
      </c>
      <c r="D38" s="1145"/>
      <c r="E38" s="1146"/>
      <c r="F38" s="36">
        <v>0.63</v>
      </c>
      <c r="G38" s="37">
        <v>0.16</v>
      </c>
      <c r="H38" s="37">
        <v>0.16</v>
      </c>
      <c r="I38" s="37">
        <v>0.09</v>
      </c>
      <c r="J38" s="38">
        <v>0.04</v>
      </c>
      <c r="K38" s="22"/>
      <c r="L38" s="22"/>
      <c r="M38" s="22"/>
      <c r="N38" s="22"/>
      <c r="O38" s="22"/>
      <c r="P38" s="22"/>
    </row>
    <row r="39" spans="1:16" ht="39" customHeight="1" x14ac:dyDescent="0.15">
      <c r="A39" s="22"/>
      <c r="B39" s="35"/>
      <c r="C39" s="1144" t="s">
        <v>538</v>
      </c>
      <c r="D39" s="1145"/>
      <c r="E39" s="1146"/>
      <c r="F39" s="36">
        <v>0.03</v>
      </c>
      <c r="G39" s="37">
        <v>0.03</v>
      </c>
      <c r="H39" s="37">
        <v>0.03</v>
      </c>
      <c r="I39" s="37">
        <v>0.02</v>
      </c>
      <c r="J39" s="38">
        <v>0.01</v>
      </c>
      <c r="K39" s="22"/>
      <c r="L39" s="22"/>
      <c r="M39" s="22"/>
      <c r="N39" s="22"/>
      <c r="O39" s="22"/>
      <c r="P39" s="22"/>
    </row>
    <row r="40" spans="1:16" ht="39" customHeight="1" x14ac:dyDescent="0.15">
      <c r="A40" s="22"/>
      <c r="B40" s="35"/>
      <c r="C40" s="1144" t="s">
        <v>539</v>
      </c>
      <c r="D40" s="1145"/>
      <c r="E40" s="1146"/>
      <c r="F40" s="36">
        <v>0</v>
      </c>
      <c r="G40" s="37">
        <v>0</v>
      </c>
      <c r="H40" s="37">
        <v>0</v>
      </c>
      <c r="I40" s="37">
        <v>0.01</v>
      </c>
      <c r="J40" s="38">
        <v>0</v>
      </c>
      <c r="K40" s="22"/>
      <c r="L40" s="22"/>
      <c r="M40" s="22"/>
      <c r="N40" s="22"/>
      <c r="O40" s="22"/>
      <c r="P40" s="22"/>
    </row>
    <row r="41" spans="1:16" ht="39" customHeight="1" x14ac:dyDescent="0.15">
      <c r="A41" s="22"/>
      <c r="B41" s="35"/>
      <c r="C41" s="1144"/>
      <c r="D41" s="1145"/>
      <c r="E41" s="1146"/>
      <c r="F41" s="36"/>
      <c r="G41" s="37"/>
      <c r="H41" s="37"/>
      <c r="I41" s="37"/>
      <c r="J41" s="38"/>
      <c r="K41" s="22"/>
      <c r="L41" s="22"/>
      <c r="M41" s="22"/>
      <c r="N41" s="22"/>
      <c r="O41" s="22"/>
      <c r="P41" s="22"/>
    </row>
    <row r="42" spans="1:16" ht="39" customHeight="1" x14ac:dyDescent="0.15">
      <c r="A42" s="22"/>
      <c r="B42" s="39"/>
      <c r="C42" s="1144" t="s">
        <v>540</v>
      </c>
      <c r="D42" s="1145"/>
      <c r="E42" s="1146"/>
      <c r="F42" s="36" t="s">
        <v>487</v>
      </c>
      <c r="G42" s="37" t="s">
        <v>487</v>
      </c>
      <c r="H42" s="37" t="s">
        <v>487</v>
      </c>
      <c r="I42" s="37" t="s">
        <v>487</v>
      </c>
      <c r="J42" s="38" t="s">
        <v>487</v>
      </c>
      <c r="K42" s="22"/>
      <c r="L42" s="22"/>
      <c r="M42" s="22"/>
      <c r="N42" s="22"/>
      <c r="O42" s="22"/>
      <c r="P42" s="22"/>
    </row>
    <row r="43" spans="1:16" ht="39" customHeight="1" thickBot="1" x14ac:dyDescent="0.2">
      <c r="A43" s="22"/>
      <c r="B43" s="40"/>
      <c r="C43" s="1147" t="s">
        <v>541</v>
      </c>
      <c r="D43" s="1148"/>
      <c r="E43" s="1149"/>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L9ukJExUs1Sjpj/knLRW2vEQ8HM0cldEm+iPDHAVWVTbnmz5uSmTFsrrVnqOwqfye4/L9UbPZ/c8lppKCeeCw==" saltValue="Z6DIccIzRv6vMkOUdRmm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771</v>
      </c>
      <c r="L45" s="60">
        <v>760</v>
      </c>
      <c r="M45" s="60">
        <v>768</v>
      </c>
      <c r="N45" s="60">
        <v>740</v>
      </c>
      <c r="O45" s="61">
        <v>683</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487</v>
      </c>
      <c r="L46" s="64" t="s">
        <v>487</v>
      </c>
      <c r="M46" s="64" t="s">
        <v>487</v>
      </c>
      <c r="N46" s="64" t="s">
        <v>487</v>
      </c>
      <c r="O46" s="65" t="s">
        <v>487</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487</v>
      </c>
      <c r="L47" s="64" t="s">
        <v>487</v>
      </c>
      <c r="M47" s="64" t="s">
        <v>487</v>
      </c>
      <c r="N47" s="64" t="s">
        <v>487</v>
      </c>
      <c r="O47" s="65" t="s">
        <v>487</v>
      </c>
      <c r="P47" s="48"/>
      <c r="Q47" s="48"/>
      <c r="R47" s="48"/>
      <c r="S47" s="48"/>
      <c r="T47" s="48"/>
      <c r="U47" s="48"/>
    </row>
    <row r="48" spans="1:21" ht="30.75" customHeight="1" x14ac:dyDescent="0.15">
      <c r="A48" s="48"/>
      <c r="B48" s="1154"/>
      <c r="C48" s="1155"/>
      <c r="D48" s="62"/>
      <c r="E48" s="1160" t="s">
        <v>13</v>
      </c>
      <c r="F48" s="1160"/>
      <c r="G48" s="1160"/>
      <c r="H48" s="1160"/>
      <c r="I48" s="1160"/>
      <c r="J48" s="1161"/>
      <c r="K48" s="63">
        <v>129</v>
      </c>
      <c r="L48" s="64">
        <v>123</v>
      </c>
      <c r="M48" s="64">
        <v>133</v>
      </c>
      <c r="N48" s="64">
        <v>133</v>
      </c>
      <c r="O48" s="65">
        <v>131</v>
      </c>
      <c r="P48" s="48"/>
      <c r="Q48" s="48"/>
      <c r="R48" s="48"/>
      <c r="S48" s="48"/>
      <c r="T48" s="48"/>
      <c r="U48" s="48"/>
    </row>
    <row r="49" spans="1:21" ht="30.75" customHeight="1" x14ac:dyDescent="0.15">
      <c r="A49" s="48"/>
      <c r="B49" s="1154"/>
      <c r="C49" s="1155"/>
      <c r="D49" s="62"/>
      <c r="E49" s="1160" t="s">
        <v>14</v>
      </c>
      <c r="F49" s="1160"/>
      <c r="G49" s="1160"/>
      <c r="H49" s="1160"/>
      <c r="I49" s="1160"/>
      <c r="J49" s="1161"/>
      <c r="K49" s="63">
        <v>10</v>
      </c>
      <c r="L49" s="64">
        <v>8</v>
      </c>
      <c r="M49" s="64">
        <v>6</v>
      </c>
      <c r="N49" s="64">
        <v>5</v>
      </c>
      <c r="O49" s="65">
        <v>3</v>
      </c>
      <c r="P49" s="48"/>
      <c r="Q49" s="48"/>
      <c r="R49" s="48"/>
      <c r="S49" s="48"/>
      <c r="T49" s="48"/>
      <c r="U49" s="48"/>
    </row>
    <row r="50" spans="1:21" ht="30.75" customHeight="1" x14ac:dyDescent="0.15">
      <c r="A50" s="48"/>
      <c r="B50" s="1154"/>
      <c r="C50" s="1155"/>
      <c r="D50" s="62"/>
      <c r="E50" s="1160" t="s">
        <v>15</v>
      </c>
      <c r="F50" s="1160"/>
      <c r="G50" s="1160"/>
      <c r="H50" s="1160"/>
      <c r="I50" s="1160"/>
      <c r="J50" s="1161"/>
      <c r="K50" s="63">
        <v>1</v>
      </c>
      <c r="L50" s="64">
        <v>1</v>
      </c>
      <c r="M50" s="64">
        <v>1</v>
      </c>
      <c r="N50" s="64">
        <v>1</v>
      </c>
      <c r="O50" s="65">
        <v>1</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487</v>
      </c>
      <c r="L51" s="64" t="s">
        <v>487</v>
      </c>
      <c r="M51" s="64" t="s">
        <v>487</v>
      </c>
      <c r="N51" s="64" t="s">
        <v>487</v>
      </c>
      <c r="O51" s="65" t="s">
        <v>487</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698</v>
      </c>
      <c r="L52" s="64">
        <v>677</v>
      </c>
      <c r="M52" s="64">
        <v>663</v>
      </c>
      <c r="N52" s="64">
        <v>615</v>
      </c>
      <c r="O52" s="65">
        <v>569</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213</v>
      </c>
      <c r="L53" s="69">
        <v>215</v>
      </c>
      <c r="M53" s="69">
        <v>245</v>
      </c>
      <c r="N53" s="69">
        <v>264</v>
      </c>
      <c r="O53" s="70">
        <v>249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ISR0K9LZlWddtRBZFBrQplPRSN3M933VaQD40kKh/eMd/VjxeyWJc2ojgrpdorJq5P0gsNKX44sE5hADnmTNQ==" saltValue="bsa03SBC89WthfD3v3df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3" t="s">
        <v>30</v>
      </c>
      <c r="C41" s="1184"/>
      <c r="D41" s="105"/>
      <c r="E41" s="1189" t="s">
        <v>31</v>
      </c>
      <c r="F41" s="1189"/>
      <c r="G41" s="1189"/>
      <c r="H41" s="1190"/>
      <c r="I41" s="355">
        <v>5806</v>
      </c>
      <c r="J41" s="356">
        <v>6032</v>
      </c>
      <c r="K41" s="356">
        <v>5755</v>
      </c>
      <c r="L41" s="356">
        <v>5407</v>
      </c>
      <c r="M41" s="357">
        <v>5053</v>
      </c>
    </row>
    <row r="42" spans="2:13" ht="27.75" customHeight="1" x14ac:dyDescent="0.15">
      <c r="B42" s="1185"/>
      <c r="C42" s="1186"/>
      <c r="D42" s="106"/>
      <c r="E42" s="1191" t="s">
        <v>32</v>
      </c>
      <c r="F42" s="1191"/>
      <c r="G42" s="1191"/>
      <c r="H42" s="1192"/>
      <c r="I42" s="358" t="s">
        <v>487</v>
      </c>
      <c r="J42" s="359" t="s">
        <v>487</v>
      </c>
      <c r="K42" s="359" t="s">
        <v>487</v>
      </c>
      <c r="L42" s="359" t="s">
        <v>487</v>
      </c>
      <c r="M42" s="360" t="s">
        <v>487</v>
      </c>
    </row>
    <row r="43" spans="2:13" ht="27.75" customHeight="1" x14ac:dyDescent="0.15">
      <c r="B43" s="1185"/>
      <c r="C43" s="1186"/>
      <c r="D43" s="106"/>
      <c r="E43" s="1191" t="s">
        <v>33</v>
      </c>
      <c r="F43" s="1191"/>
      <c r="G43" s="1191"/>
      <c r="H43" s="1192"/>
      <c r="I43" s="358">
        <v>1211</v>
      </c>
      <c r="J43" s="359">
        <v>1091</v>
      </c>
      <c r="K43" s="359">
        <v>1012</v>
      </c>
      <c r="L43" s="359">
        <v>938</v>
      </c>
      <c r="M43" s="360">
        <v>864</v>
      </c>
    </row>
    <row r="44" spans="2:13" ht="27.75" customHeight="1" x14ac:dyDescent="0.15">
      <c r="B44" s="1185"/>
      <c r="C44" s="1186"/>
      <c r="D44" s="106"/>
      <c r="E44" s="1191" t="s">
        <v>34</v>
      </c>
      <c r="F44" s="1191"/>
      <c r="G44" s="1191"/>
      <c r="H44" s="1192"/>
      <c r="I44" s="358">
        <v>25</v>
      </c>
      <c r="J44" s="359">
        <v>17</v>
      </c>
      <c r="K44" s="359">
        <v>11</v>
      </c>
      <c r="L44" s="359">
        <v>6</v>
      </c>
      <c r="M44" s="360">
        <v>4</v>
      </c>
    </row>
    <row r="45" spans="2:13" ht="27.75" customHeight="1" x14ac:dyDescent="0.15">
      <c r="B45" s="1185"/>
      <c r="C45" s="1186"/>
      <c r="D45" s="106"/>
      <c r="E45" s="1191" t="s">
        <v>35</v>
      </c>
      <c r="F45" s="1191"/>
      <c r="G45" s="1191"/>
      <c r="H45" s="1192"/>
      <c r="I45" s="358">
        <v>289</v>
      </c>
      <c r="J45" s="359">
        <v>237</v>
      </c>
      <c r="K45" s="359">
        <v>220</v>
      </c>
      <c r="L45" s="359">
        <v>221</v>
      </c>
      <c r="M45" s="360">
        <v>260</v>
      </c>
    </row>
    <row r="46" spans="2:13" ht="27.75" customHeight="1" x14ac:dyDescent="0.15">
      <c r="B46" s="1185"/>
      <c r="C46" s="1186"/>
      <c r="D46" s="107"/>
      <c r="E46" s="1191" t="s">
        <v>36</v>
      </c>
      <c r="F46" s="1191"/>
      <c r="G46" s="1191"/>
      <c r="H46" s="1192"/>
      <c r="I46" s="358" t="s">
        <v>487</v>
      </c>
      <c r="J46" s="359" t="s">
        <v>487</v>
      </c>
      <c r="K46" s="359" t="s">
        <v>487</v>
      </c>
      <c r="L46" s="359" t="s">
        <v>487</v>
      </c>
      <c r="M46" s="360" t="s">
        <v>487</v>
      </c>
    </row>
    <row r="47" spans="2:13" ht="27.75" customHeight="1" x14ac:dyDescent="0.15">
      <c r="B47" s="1185"/>
      <c r="C47" s="1186"/>
      <c r="D47" s="108"/>
      <c r="E47" s="1193" t="s">
        <v>37</v>
      </c>
      <c r="F47" s="1194"/>
      <c r="G47" s="1194"/>
      <c r="H47" s="1195"/>
      <c r="I47" s="358" t="s">
        <v>487</v>
      </c>
      <c r="J47" s="359" t="s">
        <v>487</v>
      </c>
      <c r="K47" s="359" t="s">
        <v>487</v>
      </c>
      <c r="L47" s="359" t="s">
        <v>487</v>
      </c>
      <c r="M47" s="360" t="s">
        <v>487</v>
      </c>
    </row>
    <row r="48" spans="2:13" ht="27.75" customHeight="1" x14ac:dyDescent="0.15">
      <c r="B48" s="1185"/>
      <c r="C48" s="1186"/>
      <c r="D48" s="106"/>
      <c r="E48" s="1191" t="s">
        <v>38</v>
      </c>
      <c r="F48" s="1191"/>
      <c r="G48" s="1191"/>
      <c r="H48" s="1192"/>
      <c r="I48" s="358" t="s">
        <v>487</v>
      </c>
      <c r="J48" s="359" t="s">
        <v>487</v>
      </c>
      <c r="K48" s="359" t="s">
        <v>487</v>
      </c>
      <c r="L48" s="359" t="s">
        <v>487</v>
      </c>
      <c r="M48" s="360" t="s">
        <v>487</v>
      </c>
    </row>
    <row r="49" spans="2:13" ht="27.75" customHeight="1" x14ac:dyDescent="0.15">
      <c r="B49" s="1187"/>
      <c r="C49" s="1188"/>
      <c r="D49" s="106"/>
      <c r="E49" s="1191" t="s">
        <v>39</v>
      </c>
      <c r="F49" s="1191"/>
      <c r="G49" s="1191"/>
      <c r="H49" s="1192"/>
      <c r="I49" s="358" t="s">
        <v>487</v>
      </c>
      <c r="J49" s="359" t="s">
        <v>487</v>
      </c>
      <c r="K49" s="359" t="s">
        <v>487</v>
      </c>
      <c r="L49" s="359" t="s">
        <v>487</v>
      </c>
      <c r="M49" s="360" t="s">
        <v>487</v>
      </c>
    </row>
    <row r="50" spans="2:13" ht="27.75" customHeight="1" x14ac:dyDescent="0.15">
      <c r="B50" s="1196" t="s">
        <v>40</v>
      </c>
      <c r="C50" s="1197"/>
      <c r="D50" s="109"/>
      <c r="E50" s="1191" t="s">
        <v>41</v>
      </c>
      <c r="F50" s="1191"/>
      <c r="G50" s="1191"/>
      <c r="H50" s="1192"/>
      <c r="I50" s="358">
        <v>1756</v>
      </c>
      <c r="J50" s="359">
        <v>1797</v>
      </c>
      <c r="K50" s="359">
        <v>2089</v>
      </c>
      <c r="L50" s="359">
        <v>2390</v>
      </c>
      <c r="M50" s="360">
        <v>2583</v>
      </c>
    </row>
    <row r="51" spans="2:13" ht="27.75" customHeight="1" x14ac:dyDescent="0.15">
      <c r="B51" s="1185"/>
      <c r="C51" s="1186"/>
      <c r="D51" s="106"/>
      <c r="E51" s="1191" t="s">
        <v>42</v>
      </c>
      <c r="F51" s="1191"/>
      <c r="G51" s="1191"/>
      <c r="H51" s="1192"/>
      <c r="I51" s="358">
        <v>430</v>
      </c>
      <c r="J51" s="359">
        <v>398</v>
      </c>
      <c r="K51" s="359">
        <v>360</v>
      </c>
      <c r="L51" s="359">
        <v>320</v>
      </c>
      <c r="M51" s="360">
        <v>279</v>
      </c>
    </row>
    <row r="52" spans="2:13" ht="27.75" customHeight="1" x14ac:dyDescent="0.15">
      <c r="B52" s="1187"/>
      <c r="C52" s="1188"/>
      <c r="D52" s="106"/>
      <c r="E52" s="1191" t="s">
        <v>43</v>
      </c>
      <c r="F52" s="1191"/>
      <c r="G52" s="1191"/>
      <c r="H52" s="1192"/>
      <c r="I52" s="358">
        <v>4979</v>
      </c>
      <c r="J52" s="359">
        <v>4983</v>
      </c>
      <c r="K52" s="359">
        <v>4841</v>
      </c>
      <c r="L52" s="359">
        <v>4584</v>
      </c>
      <c r="M52" s="360">
        <v>4340</v>
      </c>
    </row>
    <row r="53" spans="2:13" ht="27.75" customHeight="1" thickBot="1" x14ac:dyDescent="0.2">
      <c r="B53" s="1198" t="s">
        <v>19</v>
      </c>
      <c r="C53" s="1199"/>
      <c r="D53" s="110"/>
      <c r="E53" s="1200" t="s">
        <v>44</v>
      </c>
      <c r="F53" s="1200"/>
      <c r="G53" s="1200"/>
      <c r="H53" s="1201"/>
      <c r="I53" s="361">
        <v>165</v>
      </c>
      <c r="J53" s="362">
        <v>198</v>
      </c>
      <c r="K53" s="362">
        <v>-292</v>
      </c>
      <c r="L53" s="362">
        <v>-722</v>
      </c>
      <c r="M53" s="363">
        <v>-1022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iCjDTEuXqrrdSWit7/Uboyy4zBpjpXmAJF0XbWIoDgGCA99/G0zRFNVZGdKJkDnDMz2X5k6sqhx6Krk49I6pg==" saltValue="ddwigO1FF3MntPL1Oase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0" t="s">
        <v>46</v>
      </c>
      <c r="D55" s="1210"/>
      <c r="E55" s="1211"/>
      <c r="F55" s="122">
        <v>658</v>
      </c>
      <c r="G55" s="122">
        <v>864</v>
      </c>
      <c r="H55" s="123">
        <v>1058</v>
      </c>
    </row>
    <row r="56" spans="2:8" ht="52.5" customHeight="1" x14ac:dyDescent="0.15">
      <c r="B56" s="124"/>
      <c r="C56" s="1212" t="s">
        <v>47</v>
      </c>
      <c r="D56" s="1212"/>
      <c r="E56" s="1213"/>
      <c r="F56" s="125">
        <v>280</v>
      </c>
      <c r="G56" s="125">
        <v>275</v>
      </c>
      <c r="H56" s="126">
        <v>268</v>
      </c>
    </row>
    <row r="57" spans="2:8" ht="53.25" customHeight="1" x14ac:dyDescent="0.15">
      <c r="B57" s="124"/>
      <c r="C57" s="1214" t="s">
        <v>48</v>
      </c>
      <c r="D57" s="1214"/>
      <c r="E57" s="1215"/>
      <c r="F57" s="127">
        <v>1151</v>
      </c>
      <c r="G57" s="127">
        <v>1251</v>
      </c>
      <c r="H57" s="128">
        <v>1256</v>
      </c>
    </row>
    <row r="58" spans="2:8" ht="45.75" customHeight="1" x14ac:dyDescent="0.15">
      <c r="B58" s="129"/>
      <c r="C58" s="1202" t="s">
        <v>547</v>
      </c>
      <c r="D58" s="1203"/>
      <c r="E58" s="1204"/>
      <c r="F58" s="130">
        <v>795</v>
      </c>
      <c r="G58" s="130">
        <v>880</v>
      </c>
      <c r="H58" s="131">
        <v>860</v>
      </c>
    </row>
    <row r="59" spans="2:8" ht="45.75" customHeight="1" x14ac:dyDescent="0.15">
      <c r="B59" s="129"/>
      <c r="C59" s="1202" t="s">
        <v>548</v>
      </c>
      <c r="D59" s="1203"/>
      <c r="E59" s="1204"/>
      <c r="F59" s="130">
        <v>346</v>
      </c>
      <c r="G59" s="130">
        <v>352</v>
      </c>
      <c r="H59" s="131">
        <v>358</v>
      </c>
    </row>
    <row r="60" spans="2:8" ht="45.75" customHeight="1" x14ac:dyDescent="0.15">
      <c r="B60" s="129"/>
      <c r="C60" s="1202" t="s">
        <v>549</v>
      </c>
      <c r="D60" s="1203"/>
      <c r="E60" s="1204"/>
      <c r="F60" s="130">
        <v>10</v>
      </c>
      <c r="G60" s="130">
        <v>0</v>
      </c>
      <c r="H60" s="131">
        <v>0</v>
      </c>
    </row>
    <row r="61" spans="2:8" ht="45.75" customHeight="1" x14ac:dyDescent="0.15">
      <c r="B61" s="129"/>
      <c r="C61" s="1202" t="s">
        <v>550</v>
      </c>
      <c r="D61" s="1203"/>
      <c r="E61" s="1204"/>
      <c r="F61" s="130">
        <v>0</v>
      </c>
      <c r="G61" s="130">
        <v>19</v>
      </c>
      <c r="H61" s="131">
        <v>38</v>
      </c>
    </row>
    <row r="62" spans="2:8" ht="45.75" customHeight="1" thickBot="1" x14ac:dyDescent="0.2">
      <c r="B62" s="132"/>
      <c r="C62" s="1205"/>
      <c r="D62" s="1206"/>
      <c r="E62" s="1207"/>
      <c r="F62" s="133"/>
      <c r="G62" s="133"/>
      <c r="H62" s="134"/>
    </row>
    <row r="63" spans="2:8" ht="52.5" customHeight="1" thickBot="1" x14ac:dyDescent="0.2">
      <c r="B63" s="135"/>
      <c r="C63" s="1208" t="s">
        <v>49</v>
      </c>
      <c r="D63" s="1208"/>
      <c r="E63" s="1209"/>
      <c r="F63" s="136">
        <v>2089</v>
      </c>
      <c r="G63" s="136">
        <v>2390</v>
      </c>
      <c r="H63" s="137">
        <v>2583</v>
      </c>
    </row>
    <row r="64" spans="2:8" x14ac:dyDescent="0.15"/>
  </sheetData>
  <sheetProtection algorithmName="SHA-512" hashValue="b7OU/nKlQ8iMji6S+bn2MLLmyWR/HT89hYc/AA2XsJ1lh7vFcX5gRO6cqWhOLmUX3u7qlsmdokQA8m+OgaojDg==" saltValue="i/Tpj/bv697UdqlMxbr5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2D047-22AF-4EE5-B255-76D8C9E27B43}">
  <sheetPr>
    <pageSetUpPr fitToPage="1"/>
  </sheetPr>
  <dimension ref="A1:DE85"/>
  <sheetViews>
    <sheetView showGridLines="0" topLeftCell="T45" zoomScaleNormal="100" zoomScaleSheetLayoutView="55" workbookViewId="0">
      <selection activeCell="DD65" sqref="DD65"/>
    </sheetView>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559</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560</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33" t="s">
        <v>561</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x14ac:dyDescent="0.15">
      <c r="B49" s="1224"/>
      <c r="AN49" s="1218" t="s">
        <v>562</v>
      </c>
    </row>
    <row r="50" spans="1:109" x14ac:dyDescent="0.15">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526</v>
      </c>
      <c r="BQ50" s="1249"/>
      <c r="BR50" s="1249"/>
      <c r="BS50" s="1249"/>
      <c r="BT50" s="1249"/>
      <c r="BU50" s="1249"/>
      <c r="BV50" s="1249"/>
      <c r="BW50" s="1249"/>
      <c r="BX50" s="1249" t="s">
        <v>527</v>
      </c>
      <c r="BY50" s="1249"/>
      <c r="BZ50" s="1249"/>
      <c r="CA50" s="1249"/>
      <c r="CB50" s="1249"/>
      <c r="CC50" s="1249"/>
      <c r="CD50" s="1249"/>
      <c r="CE50" s="1249"/>
      <c r="CF50" s="1249" t="s">
        <v>528</v>
      </c>
      <c r="CG50" s="1249"/>
      <c r="CH50" s="1249"/>
      <c r="CI50" s="1249"/>
      <c r="CJ50" s="1249"/>
      <c r="CK50" s="1249"/>
      <c r="CL50" s="1249"/>
      <c r="CM50" s="1249"/>
      <c r="CN50" s="1249" t="s">
        <v>529</v>
      </c>
      <c r="CO50" s="1249"/>
      <c r="CP50" s="1249"/>
      <c r="CQ50" s="1249"/>
      <c r="CR50" s="1249"/>
      <c r="CS50" s="1249"/>
      <c r="CT50" s="1249"/>
      <c r="CU50" s="1249"/>
      <c r="CV50" s="1249" t="s">
        <v>530</v>
      </c>
      <c r="CW50" s="1249"/>
      <c r="CX50" s="1249"/>
      <c r="CY50" s="1249"/>
      <c r="CZ50" s="1249"/>
      <c r="DA50" s="1249"/>
      <c r="DB50" s="1249"/>
      <c r="DC50" s="1249"/>
    </row>
    <row r="51" spans="1:109" ht="13.5" customHeight="1" x14ac:dyDescent="0.15">
      <c r="B51" s="1224"/>
      <c r="G51" s="1250"/>
      <c r="H51" s="1250"/>
      <c r="I51" s="1251"/>
      <c r="J51" s="1251"/>
      <c r="K51" s="1252"/>
      <c r="L51" s="1252"/>
      <c r="M51" s="1252"/>
      <c r="N51" s="1252"/>
      <c r="AM51" s="1242"/>
      <c r="AN51" s="1253" t="s">
        <v>563</v>
      </c>
      <c r="AO51" s="1253"/>
      <c r="AP51" s="1253"/>
      <c r="AQ51" s="1253"/>
      <c r="AR51" s="1253"/>
      <c r="AS51" s="1253"/>
      <c r="AT51" s="1253"/>
      <c r="AU51" s="1253"/>
      <c r="AV51" s="1253"/>
      <c r="AW51" s="1253"/>
      <c r="AX51" s="1253"/>
      <c r="AY51" s="1253"/>
      <c r="AZ51" s="1253"/>
      <c r="BA51" s="1253"/>
      <c r="BB51" s="1253" t="s">
        <v>564</v>
      </c>
      <c r="BC51" s="1253"/>
      <c r="BD51" s="1253"/>
      <c r="BE51" s="1253"/>
      <c r="BF51" s="1253"/>
      <c r="BG51" s="1253"/>
      <c r="BH51" s="1253"/>
      <c r="BI51" s="1253"/>
      <c r="BJ51" s="1253"/>
      <c r="BK51" s="1253"/>
      <c r="BL51" s="1253"/>
      <c r="BM51" s="1253"/>
      <c r="BN51" s="1253"/>
      <c r="BO51" s="1253"/>
      <c r="BP51" s="1254">
        <v>6</v>
      </c>
      <c r="BQ51" s="1254"/>
      <c r="BR51" s="1254"/>
      <c r="BS51" s="1254"/>
      <c r="BT51" s="1254"/>
      <c r="BU51" s="1254"/>
      <c r="BV51" s="1254"/>
      <c r="BW51" s="1254"/>
      <c r="BX51" s="1254">
        <v>6.9</v>
      </c>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x14ac:dyDescent="0.15">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565</v>
      </c>
      <c r="BC53" s="1253"/>
      <c r="BD53" s="1253"/>
      <c r="BE53" s="1253"/>
      <c r="BF53" s="1253"/>
      <c r="BG53" s="1253"/>
      <c r="BH53" s="1253"/>
      <c r="BI53" s="1253"/>
      <c r="BJ53" s="1253"/>
      <c r="BK53" s="1253"/>
      <c r="BL53" s="1253"/>
      <c r="BM53" s="1253"/>
      <c r="BN53" s="1253"/>
      <c r="BO53" s="1253"/>
      <c r="BP53" s="1254">
        <v>70.7</v>
      </c>
      <c r="BQ53" s="1254"/>
      <c r="BR53" s="1254"/>
      <c r="BS53" s="1254"/>
      <c r="BT53" s="1254"/>
      <c r="BU53" s="1254"/>
      <c r="BV53" s="1254"/>
      <c r="BW53" s="1254"/>
      <c r="BX53" s="1254">
        <v>71.3</v>
      </c>
      <c r="BY53" s="1254"/>
      <c r="BZ53" s="1254"/>
      <c r="CA53" s="1254"/>
      <c r="CB53" s="1254"/>
      <c r="CC53" s="1254"/>
      <c r="CD53" s="1254"/>
      <c r="CE53" s="1254"/>
      <c r="CF53" s="1254">
        <v>73.099999999999994</v>
      </c>
      <c r="CG53" s="1254"/>
      <c r="CH53" s="1254"/>
      <c r="CI53" s="1254"/>
      <c r="CJ53" s="1254"/>
      <c r="CK53" s="1254"/>
      <c r="CL53" s="1254"/>
      <c r="CM53" s="1254"/>
      <c r="CN53" s="1254">
        <v>74.599999999999994</v>
      </c>
      <c r="CO53" s="1254"/>
      <c r="CP53" s="1254"/>
      <c r="CQ53" s="1254"/>
      <c r="CR53" s="1254"/>
      <c r="CS53" s="1254"/>
      <c r="CT53" s="1254"/>
      <c r="CU53" s="1254"/>
      <c r="CV53" s="1254">
        <v>76.400000000000006</v>
      </c>
      <c r="CW53" s="1254"/>
      <c r="CX53" s="1254"/>
      <c r="CY53" s="1254"/>
      <c r="CZ53" s="1254"/>
      <c r="DA53" s="1254"/>
      <c r="DB53" s="1254"/>
      <c r="DC53" s="1254"/>
    </row>
    <row r="54" spans="1:109" x14ac:dyDescent="0.15">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1232"/>
      <c r="B55" s="1224"/>
      <c r="G55" s="1243"/>
      <c r="H55" s="1243"/>
      <c r="I55" s="1243"/>
      <c r="J55" s="1243"/>
      <c r="K55" s="1252"/>
      <c r="L55" s="1252"/>
      <c r="M55" s="1252"/>
      <c r="N55" s="1252"/>
      <c r="AN55" s="1249" t="s">
        <v>566</v>
      </c>
      <c r="AO55" s="1249"/>
      <c r="AP55" s="1249"/>
      <c r="AQ55" s="1249"/>
      <c r="AR55" s="1249"/>
      <c r="AS55" s="1249"/>
      <c r="AT55" s="1249"/>
      <c r="AU55" s="1249"/>
      <c r="AV55" s="1249"/>
      <c r="AW55" s="1249"/>
      <c r="AX55" s="1249"/>
      <c r="AY55" s="1249"/>
      <c r="AZ55" s="1249"/>
      <c r="BA55" s="1249"/>
      <c r="BB55" s="1253" t="s">
        <v>564</v>
      </c>
      <c r="BC55" s="1253"/>
      <c r="BD55" s="1253"/>
      <c r="BE55" s="1253"/>
      <c r="BF55" s="1253"/>
      <c r="BG55" s="1253"/>
      <c r="BH55" s="1253"/>
      <c r="BI55" s="1253"/>
      <c r="BJ55" s="1253"/>
      <c r="BK55" s="1253"/>
      <c r="BL55" s="1253"/>
      <c r="BM55" s="1253"/>
      <c r="BN55" s="1253"/>
      <c r="BO55" s="1253"/>
      <c r="BP55" s="1254">
        <v>0</v>
      </c>
      <c r="BQ55" s="1254"/>
      <c r="BR55" s="1254"/>
      <c r="BS55" s="1254"/>
      <c r="BT55" s="1254"/>
      <c r="BU55" s="1254"/>
      <c r="BV55" s="1254"/>
      <c r="BW55" s="1254"/>
      <c r="BX55" s="1254">
        <v>0</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x14ac:dyDescent="0.15">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x14ac:dyDescent="0.15">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565</v>
      </c>
      <c r="BC57" s="1253"/>
      <c r="BD57" s="1253"/>
      <c r="BE57" s="1253"/>
      <c r="BF57" s="1253"/>
      <c r="BG57" s="1253"/>
      <c r="BH57" s="1253"/>
      <c r="BI57" s="1253"/>
      <c r="BJ57" s="1253"/>
      <c r="BK57" s="1253"/>
      <c r="BL57" s="1253"/>
      <c r="BM57" s="1253"/>
      <c r="BN57" s="1253"/>
      <c r="BO57" s="1253"/>
      <c r="BP57" s="1254">
        <v>61.6</v>
      </c>
      <c r="BQ57" s="1254"/>
      <c r="BR57" s="1254"/>
      <c r="BS57" s="1254"/>
      <c r="BT57" s="1254"/>
      <c r="BU57" s="1254"/>
      <c r="BV57" s="1254"/>
      <c r="BW57" s="1254"/>
      <c r="BX57" s="1254">
        <v>64.400000000000006</v>
      </c>
      <c r="BY57" s="1254"/>
      <c r="BZ57" s="1254"/>
      <c r="CA57" s="1254"/>
      <c r="CB57" s="1254"/>
      <c r="CC57" s="1254"/>
      <c r="CD57" s="1254"/>
      <c r="CE57" s="1254"/>
      <c r="CF57" s="1254">
        <v>65.3</v>
      </c>
      <c r="CG57" s="1254"/>
      <c r="CH57" s="1254"/>
      <c r="CI57" s="1254"/>
      <c r="CJ57" s="1254"/>
      <c r="CK57" s="1254"/>
      <c r="CL57" s="1254"/>
      <c r="CM57" s="1254"/>
      <c r="CN57" s="1254">
        <v>66.7</v>
      </c>
      <c r="CO57" s="1254"/>
      <c r="CP57" s="1254"/>
      <c r="CQ57" s="1254"/>
      <c r="CR57" s="1254"/>
      <c r="CS57" s="1254"/>
      <c r="CT57" s="1254"/>
      <c r="CU57" s="1254"/>
      <c r="CV57" s="1254">
        <v>67.2</v>
      </c>
      <c r="CW57" s="1254"/>
      <c r="CX57" s="1254"/>
      <c r="CY57" s="1254"/>
      <c r="CZ57" s="1254"/>
      <c r="DA57" s="1254"/>
      <c r="DB57" s="1254"/>
      <c r="DC57" s="1254"/>
      <c r="DD57" s="1257"/>
      <c r="DE57" s="1255"/>
    </row>
    <row r="58" spans="1:109" s="1232" customFormat="1" x14ac:dyDescent="0.15">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x14ac:dyDescent="0.15">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x14ac:dyDescent="0.15">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x14ac:dyDescent="0.15">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63" t="s">
        <v>567</v>
      </c>
    </row>
    <row r="64" spans="1:109" x14ac:dyDescent="0.15">
      <c r="B64" s="1224"/>
      <c r="G64" s="1231"/>
      <c r="I64" s="1264"/>
      <c r="J64" s="1264"/>
      <c r="K64" s="1264"/>
      <c r="L64" s="1264"/>
      <c r="M64" s="1264"/>
      <c r="N64" s="1265"/>
      <c r="AM64" s="1231"/>
      <c r="AN64" s="1231" t="s">
        <v>560</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33" t="s">
        <v>568</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x14ac:dyDescent="0.15">
      <c r="B71" s="1224"/>
      <c r="G71" s="1269"/>
      <c r="I71" s="1270"/>
      <c r="J71" s="1267"/>
      <c r="K71" s="1267"/>
      <c r="L71" s="1268"/>
      <c r="M71" s="1267"/>
      <c r="N71" s="1268"/>
      <c r="AM71" s="1269"/>
      <c r="AN71" s="1218" t="s">
        <v>562</v>
      </c>
    </row>
    <row r="72" spans="2:107" x14ac:dyDescent="0.15">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526</v>
      </c>
      <c r="BQ72" s="1249"/>
      <c r="BR72" s="1249"/>
      <c r="BS72" s="1249"/>
      <c r="BT72" s="1249"/>
      <c r="BU72" s="1249"/>
      <c r="BV72" s="1249"/>
      <c r="BW72" s="1249"/>
      <c r="BX72" s="1249" t="s">
        <v>527</v>
      </c>
      <c r="BY72" s="1249"/>
      <c r="BZ72" s="1249"/>
      <c r="CA72" s="1249"/>
      <c r="CB72" s="1249"/>
      <c r="CC72" s="1249"/>
      <c r="CD72" s="1249"/>
      <c r="CE72" s="1249"/>
      <c r="CF72" s="1249" t="s">
        <v>528</v>
      </c>
      <c r="CG72" s="1249"/>
      <c r="CH72" s="1249"/>
      <c r="CI72" s="1249"/>
      <c r="CJ72" s="1249"/>
      <c r="CK72" s="1249"/>
      <c r="CL72" s="1249"/>
      <c r="CM72" s="1249"/>
      <c r="CN72" s="1249" t="s">
        <v>529</v>
      </c>
      <c r="CO72" s="1249"/>
      <c r="CP72" s="1249"/>
      <c r="CQ72" s="1249"/>
      <c r="CR72" s="1249"/>
      <c r="CS72" s="1249"/>
      <c r="CT72" s="1249"/>
      <c r="CU72" s="1249"/>
      <c r="CV72" s="1249" t="s">
        <v>530</v>
      </c>
      <c r="CW72" s="1249"/>
      <c r="CX72" s="1249"/>
      <c r="CY72" s="1249"/>
      <c r="CZ72" s="1249"/>
      <c r="DA72" s="1249"/>
      <c r="DB72" s="1249"/>
      <c r="DC72" s="1249"/>
    </row>
    <row r="73" spans="2:107" x14ac:dyDescent="0.15">
      <c r="B73" s="1224"/>
      <c r="G73" s="1250"/>
      <c r="H73" s="1250"/>
      <c r="I73" s="1250"/>
      <c r="J73" s="1250"/>
      <c r="K73" s="1271"/>
      <c r="L73" s="1271"/>
      <c r="M73" s="1271"/>
      <c r="N73" s="1271"/>
      <c r="AM73" s="1242"/>
      <c r="AN73" s="1253" t="s">
        <v>563</v>
      </c>
      <c r="AO73" s="1253"/>
      <c r="AP73" s="1253"/>
      <c r="AQ73" s="1253"/>
      <c r="AR73" s="1253"/>
      <c r="AS73" s="1253"/>
      <c r="AT73" s="1253"/>
      <c r="AU73" s="1253"/>
      <c r="AV73" s="1253"/>
      <c r="AW73" s="1253"/>
      <c r="AX73" s="1253"/>
      <c r="AY73" s="1253"/>
      <c r="AZ73" s="1253"/>
      <c r="BA73" s="1253"/>
      <c r="BB73" s="1253" t="s">
        <v>564</v>
      </c>
      <c r="BC73" s="1253"/>
      <c r="BD73" s="1253"/>
      <c r="BE73" s="1253"/>
      <c r="BF73" s="1253"/>
      <c r="BG73" s="1253"/>
      <c r="BH73" s="1253"/>
      <c r="BI73" s="1253"/>
      <c r="BJ73" s="1253"/>
      <c r="BK73" s="1253"/>
      <c r="BL73" s="1253"/>
      <c r="BM73" s="1253"/>
      <c r="BN73" s="1253"/>
      <c r="BO73" s="1253"/>
      <c r="BP73" s="1254">
        <v>6</v>
      </c>
      <c r="BQ73" s="1254"/>
      <c r="BR73" s="1254"/>
      <c r="BS73" s="1254"/>
      <c r="BT73" s="1254"/>
      <c r="BU73" s="1254"/>
      <c r="BV73" s="1254"/>
      <c r="BW73" s="1254"/>
      <c r="BX73" s="1254">
        <v>6.9</v>
      </c>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569</v>
      </c>
      <c r="BC75" s="1253"/>
      <c r="BD75" s="1253"/>
      <c r="BE75" s="1253"/>
      <c r="BF75" s="1253"/>
      <c r="BG75" s="1253"/>
      <c r="BH75" s="1253"/>
      <c r="BI75" s="1253"/>
      <c r="BJ75" s="1253"/>
      <c r="BK75" s="1253"/>
      <c r="BL75" s="1253"/>
      <c r="BM75" s="1253"/>
      <c r="BN75" s="1253"/>
      <c r="BO75" s="1253"/>
      <c r="BP75" s="1254">
        <v>7.1</v>
      </c>
      <c r="BQ75" s="1254"/>
      <c r="BR75" s="1254"/>
      <c r="BS75" s="1254"/>
      <c r="BT75" s="1254"/>
      <c r="BU75" s="1254"/>
      <c r="BV75" s="1254"/>
      <c r="BW75" s="1254"/>
      <c r="BX75" s="1254">
        <v>7.5</v>
      </c>
      <c r="BY75" s="1254"/>
      <c r="BZ75" s="1254"/>
      <c r="CA75" s="1254"/>
      <c r="CB75" s="1254"/>
      <c r="CC75" s="1254"/>
      <c r="CD75" s="1254"/>
      <c r="CE75" s="1254"/>
      <c r="CF75" s="1254">
        <v>7.7</v>
      </c>
      <c r="CG75" s="1254"/>
      <c r="CH75" s="1254"/>
      <c r="CI75" s="1254"/>
      <c r="CJ75" s="1254"/>
      <c r="CK75" s="1254"/>
      <c r="CL75" s="1254"/>
      <c r="CM75" s="1254"/>
      <c r="CN75" s="1254">
        <v>8</v>
      </c>
      <c r="CO75" s="1254"/>
      <c r="CP75" s="1254"/>
      <c r="CQ75" s="1254"/>
      <c r="CR75" s="1254"/>
      <c r="CS75" s="1254"/>
      <c r="CT75" s="1254"/>
      <c r="CU75" s="1254"/>
      <c r="CV75" s="1254">
        <v>8.1999999999999993</v>
      </c>
      <c r="CW75" s="1254"/>
      <c r="CX75" s="1254"/>
      <c r="CY75" s="1254"/>
      <c r="CZ75" s="1254"/>
      <c r="DA75" s="1254"/>
      <c r="DB75" s="1254"/>
      <c r="DC75" s="1254"/>
    </row>
    <row r="76" spans="2:107" x14ac:dyDescent="0.15">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1224"/>
      <c r="G77" s="1243"/>
      <c r="H77" s="1243"/>
      <c r="I77" s="1243"/>
      <c r="J77" s="1243"/>
      <c r="K77" s="1271"/>
      <c r="L77" s="1271"/>
      <c r="M77" s="1271"/>
      <c r="N77" s="1271"/>
      <c r="AN77" s="1249" t="s">
        <v>566</v>
      </c>
      <c r="AO77" s="1249"/>
      <c r="AP77" s="1249"/>
      <c r="AQ77" s="1249"/>
      <c r="AR77" s="1249"/>
      <c r="AS77" s="1249"/>
      <c r="AT77" s="1249"/>
      <c r="AU77" s="1249"/>
      <c r="AV77" s="1249"/>
      <c r="AW77" s="1249"/>
      <c r="AX77" s="1249"/>
      <c r="AY77" s="1249"/>
      <c r="AZ77" s="1249"/>
      <c r="BA77" s="1249"/>
      <c r="BB77" s="1253" t="s">
        <v>564</v>
      </c>
      <c r="BC77" s="1253"/>
      <c r="BD77" s="1253"/>
      <c r="BE77" s="1253"/>
      <c r="BF77" s="1253"/>
      <c r="BG77" s="1253"/>
      <c r="BH77" s="1253"/>
      <c r="BI77" s="1253"/>
      <c r="BJ77" s="1253"/>
      <c r="BK77" s="1253"/>
      <c r="BL77" s="1253"/>
      <c r="BM77" s="1253"/>
      <c r="BN77" s="1253"/>
      <c r="BO77" s="1253"/>
      <c r="BP77" s="1254">
        <v>0</v>
      </c>
      <c r="BQ77" s="1254"/>
      <c r="BR77" s="1254"/>
      <c r="BS77" s="1254"/>
      <c r="BT77" s="1254"/>
      <c r="BU77" s="1254"/>
      <c r="BV77" s="1254"/>
      <c r="BW77" s="1254"/>
      <c r="BX77" s="1254">
        <v>0</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x14ac:dyDescent="0.15">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569</v>
      </c>
      <c r="BC79" s="1253"/>
      <c r="BD79" s="1253"/>
      <c r="BE79" s="1253"/>
      <c r="BF79" s="1253"/>
      <c r="BG79" s="1253"/>
      <c r="BH79" s="1253"/>
      <c r="BI79" s="1253"/>
      <c r="BJ79" s="1253"/>
      <c r="BK79" s="1253"/>
      <c r="BL79" s="1253"/>
      <c r="BM79" s="1253"/>
      <c r="BN79" s="1253"/>
      <c r="BO79" s="1253"/>
      <c r="BP79" s="1254">
        <v>8.6</v>
      </c>
      <c r="BQ79" s="1254"/>
      <c r="BR79" s="1254"/>
      <c r="BS79" s="1254"/>
      <c r="BT79" s="1254"/>
      <c r="BU79" s="1254"/>
      <c r="BV79" s="1254"/>
      <c r="BW79" s="1254"/>
      <c r="BX79" s="1254">
        <v>8.9</v>
      </c>
      <c r="BY79" s="1254"/>
      <c r="BZ79" s="1254"/>
      <c r="CA79" s="1254"/>
      <c r="CB79" s="1254"/>
      <c r="CC79" s="1254"/>
      <c r="CD79" s="1254"/>
      <c r="CE79" s="1254"/>
      <c r="CF79" s="1254">
        <v>8.9</v>
      </c>
      <c r="CG79" s="1254"/>
      <c r="CH79" s="1254"/>
      <c r="CI79" s="1254"/>
      <c r="CJ79" s="1254"/>
      <c r="CK79" s="1254"/>
      <c r="CL79" s="1254"/>
      <c r="CM79" s="1254"/>
      <c r="CN79" s="1254">
        <v>9.1</v>
      </c>
      <c r="CO79" s="1254"/>
      <c r="CP79" s="1254"/>
      <c r="CQ79" s="1254"/>
      <c r="CR79" s="1254"/>
      <c r="CS79" s="1254"/>
      <c r="CT79" s="1254"/>
      <c r="CU79" s="1254"/>
      <c r="CV79" s="1254">
        <v>9.3000000000000007</v>
      </c>
      <c r="CW79" s="1254"/>
      <c r="CX79" s="1254"/>
      <c r="CY79" s="1254"/>
      <c r="CZ79" s="1254"/>
      <c r="DA79" s="1254"/>
      <c r="DB79" s="1254"/>
      <c r="DC79" s="1254"/>
    </row>
    <row r="80" spans="2:107" x14ac:dyDescent="0.15">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1224"/>
    </row>
    <row r="82" spans="2:109" ht="17.25" x14ac:dyDescent="0.15">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sheetProtection algorithmName="SHA-512" hashValue="YXkeIX8M0ix9sl7UYskzZ3oVP1ud+3APAMfGm4H/XTumAXFaC8Tlf3kmfV+dGM4/I7Z3Z4VV6Zxmkmk/fG+5CQ==" saltValue="wqz7nyHtYocre7CeZKZE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4D1E5-4DA5-4396-9A24-877A8C3E2C1C}">
  <sheetPr>
    <pageSetUpPr fitToPage="1"/>
  </sheetPr>
  <dimension ref="A1:DR125"/>
  <sheetViews>
    <sheetView showGridLines="0" topLeftCell="Z84" zoomScaleNormal="100" zoomScaleSheetLayoutView="70" workbookViewId="0">
      <selection activeCell="CP109" sqref="CP10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LFB/wVJD59mVuMf0IEsOrdh8VhcDAkcYWtsGC2jyCUBvGP1+WJw68oOaQIGihtEFVOiihEaWgS3x/QtuOqseDQ==" saltValue="n9ypGtWhdtNEon5AADH5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341C1-BF94-4D99-9348-4221D76EAE94}">
  <sheetPr>
    <pageSetUpPr fitToPage="1"/>
  </sheetPr>
  <dimension ref="A1:DR125"/>
  <sheetViews>
    <sheetView showGridLines="0" tabSelected="1" topLeftCell="A81" zoomScaleNormal="100" zoomScaleSheetLayoutView="55" workbookViewId="0">
      <selection activeCell="B118" sqref="B1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69GSfIhx0/N/1NE3Z6GmDBD2zFPitpBUGyIPVpN/Kao5RaK74/SGZ+F9Xp75QHglsYzJfF0Jpw8QuMD36v8oHw==" saltValue="iSBcOD0gR3jMqghp7WfU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236081</v>
      </c>
      <c r="E3" s="156"/>
      <c r="F3" s="157">
        <v>190274</v>
      </c>
      <c r="G3" s="158"/>
      <c r="H3" s="159"/>
    </row>
    <row r="4" spans="1:8" x14ac:dyDescent="0.15">
      <c r="A4" s="160"/>
      <c r="B4" s="161"/>
      <c r="C4" s="162"/>
      <c r="D4" s="163">
        <v>78598</v>
      </c>
      <c r="E4" s="164"/>
      <c r="F4" s="165">
        <v>88584</v>
      </c>
      <c r="G4" s="166"/>
      <c r="H4" s="167"/>
    </row>
    <row r="5" spans="1:8" x14ac:dyDescent="0.15">
      <c r="A5" s="148" t="s">
        <v>520</v>
      </c>
      <c r="B5" s="153"/>
      <c r="C5" s="154"/>
      <c r="D5" s="155">
        <v>282741</v>
      </c>
      <c r="E5" s="156"/>
      <c r="F5" s="157">
        <v>200194</v>
      </c>
      <c r="G5" s="158"/>
      <c r="H5" s="159"/>
    </row>
    <row r="6" spans="1:8" x14ac:dyDescent="0.15">
      <c r="A6" s="160"/>
      <c r="B6" s="161"/>
      <c r="C6" s="162"/>
      <c r="D6" s="163">
        <v>148618</v>
      </c>
      <c r="E6" s="164"/>
      <c r="F6" s="165">
        <v>106422</v>
      </c>
      <c r="G6" s="166"/>
      <c r="H6" s="167"/>
    </row>
    <row r="7" spans="1:8" x14ac:dyDescent="0.15">
      <c r="A7" s="148" t="s">
        <v>521</v>
      </c>
      <c r="B7" s="153"/>
      <c r="C7" s="154"/>
      <c r="D7" s="155">
        <v>104394</v>
      </c>
      <c r="E7" s="156"/>
      <c r="F7" s="157">
        <v>196914</v>
      </c>
      <c r="G7" s="158"/>
      <c r="H7" s="159"/>
    </row>
    <row r="8" spans="1:8" x14ac:dyDescent="0.15">
      <c r="A8" s="160"/>
      <c r="B8" s="161"/>
      <c r="C8" s="162"/>
      <c r="D8" s="163">
        <v>59028</v>
      </c>
      <c r="E8" s="164"/>
      <c r="F8" s="165">
        <v>98966</v>
      </c>
      <c r="G8" s="166"/>
      <c r="H8" s="167"/>
    </row>
    <row r="9" spans="1:8" x14ac:dyDescent="0.15">
      <c r="A9" s="148" t="s">
        <v>522</v>
      </c>
      <c r="B9" s="153"/>
      <c r="C9" s="154"/>
      <c r="D9" s="155">
        <v>413613</v>
      </c>
      <c r="E9" s="156"/>
      <c r="F9" s="157">
        <v>204757</v>
      </c>
      <c r="G9" s="158"/>
      <c r="H9" s="159"/>
    </row>
    <row r="10" spans="1:8" x14ac:dyDescent="0.15">
      <c r="A10" s="160"/>
      <c r="B10" s="161"/>
      <c r="C10" s="162"/>
      <c r="D10" s="163">
        <v>37855</v>
      </c>
      <c r="E10" s="164"/>
      <c r="F10" s="165">
        <v>106071</v>
      </c>
      <c r="G10" s="166"/>
      <c r="H10" s="167"/>
    </row>
    <row r="11" spans="1:8" x14ac:dyDescent="0.15">
      <c r="A11" s="148" t="s">
        <v>523</v>
      </c>
      <c r="B11" s="153"/>
      <c r="C11" s="154"/>
      <c r="D11" s="155">
        <v>72023</v>
      </c>
      <c r="E11" s="156"/>
      <c r="F11" s="157">
        <v>194971</v>
      </c>
      <c r="G11" s="158"/>
      <c r="H11" s="159"/>
    </row>
    <row r="12" spans="1:8" x14ac:dyDescent="0.15">
      <c r="A12" s="160"/>
      <c r="B12" s="161"/>
      <c r="C12" s="168"/>
      <c r="D12" s="163">
        <v>37571</v>
      </c>
      <c r="E12" s="164"/>
      <c r="F12" s="165">
        <v>105966</v>
      </c>
      <c r="G12" s="166"/>
      <c r="H12" s="167"/>
    </row>
    <row r="13" spans="1:8" x14ac:dyDescent="0.15">
      <c r="A13" s="148"/>
      <c r="B13" s="153"/>
      <c r="C13" s="169"/>
      <c r="D13" s="170">
        <v>221770</v>
      </c>
      <c r="E13" s="171"/>
      <c r="F13" s="172">
        <v>197422</v>
      </c>
      <c r="G13" s="173"/>
      <c r="H13" s="159"/>
    </row>
    <row r="14" spans="1:8" x14ac:dyDescent="0.15">
      <c r="A14" s="160"/>
      <c r="B14" s="161"/>
      <c r="C14" s="162"/>
      <c r="D14" s="163">
        <v>72334</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2.7</v>
      </c>
      <c r="C19" s="174">
        <f>ROUND(VALUE(SUBSTITUTE(実質収支比率等に係る経年分析!G$48,"▲","-")),2)</f>
        <v>2.52</v>
      </c>
      <c r="D19" s="174">
        <f>ROUND(VALUE(SUBSTITUTE(実質収支比率等に係る経年分析!H$48,"▲","-")),2)</f>
        <v>3.23</v>
      </c>
      <c r="E19" s="174">
        <f>ROUND(VALUE(SUBSTITUTE(実質収支比率等に係る経年分析!I$48,"▲","-")),2)</f>
        <v>2.88</v>
      </c>
      <c r="F19" s="174">
        <f>ROUND(VALUE(SUBSTITUTE(実質収支比率等に係る経年分析!J$48,"▲","-")),2)</f>
        <v>3.78</v>
      </c>
    </row>
    <row r="20" spans="1:11" x14ac:dyDescent="0.15">
      <c r="A20" s="174" t="s">
        <v>53</v>
      </c>
      <c r="B20" s="174">
        <f>ROUND(VALUE(SUBSTITUTE(実質収支比率等に係る経年分析!F$47,"▲","-")),2)</f>
        <v>16.11</v>
      </c>
      <c r="C20" s="174">
        <f>ROUND(VALUE(SUBSTITUTE(実質収支比率等に係る経年分析!G$47,"▲","-")),2)</f>
        <v>15.94</v>
      </c>
      <c r="D20" s="174">
        <f>ROUND(VALUE(SUBSTITUTE(実質収支比率等に係る経年分析!H$47,"▲","-")),2)</f>
        <v>17.7</v>
      </c>
      <c r="E20" s="174">
        <f>ROUND(VALUE(SUBSTITUTE(実質収支比率等に係る経年分析!I$47,"▲","-")),2)</f>
        <v>24.02</v>
      </c>
      <c r="F20" s="174">
        <f>ROUND(VALUE(SUBSTITUTE(実質収支比率等に係る経年分析!J$47,"▲","-")),2)</f>
        <v>29.58</v>
      </c>
    </row>
    <row r="21" spans="1:11" x14ac:dyDescent="0.15">
      <c r="A21" s="174" t="s">
        <v>54</v>
      </c>
      <c r="B21" s="174">
        <f>IF(ISNUMBER(VALUE(SUBSTITUTE(実質収支比率等に係る経年分析!F$49,"▲","-"))),ROUND(VALUE(SUBSTITUTE(実質収支比率等に係る経年分析!F$49,"▲","-")),2),NA())</f>
        <v>-2.4</v>
      </c>
      <c r="C21" s="174">
        <f>IF(ISNUMBER(VALUE(SUBSTITUTE(実質収支比率等に係る経年分析!G$49,"▲","-"))),ROUND(VALUE(SUBSTITUTE(実質収支比率等に係る経年分析!G$49,"▲","-")),2),NA())</f>
        <v>-0.01</v>
      </c>
      <c r="D21" s="174">
        <f>IF(ISNUMBER(VALUE(SUBSTITUTE(実質収支比率等に係る経年分析!H$49,"▲","-"))),ROUND(VALUE(SUBSTITUTE(実質収支比率等に係る経年分析!H$49,"▲","-")),2),NA())</f>
        <v>3.75</v>
      </c>
      <c r="E21" s="174">
        <f>IF(ISNUMBER(VALUE(SUBSTITUTE(実質収支比率等に係る経年分析!I$49,"▲","-"))),ROUND(VALUE(SUBSTITUTE(実質収支比率等に係る経年分析!I$49,"▲","-")),2),NA())</f>
        <v>5.28</v>
      </c>
      <c r="F21" s="174">
        <f>IF(ISNUMBER(VALUE(SUBSTITUTE(実質収支比率等に係る経年分析!J$49,"▲","-"))),ROUND(VALUE(SUBSTITUTE(実質収支比率等に係る経年分析!J$49,"▲","-")),2),NA())</f>
        <v>6.32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0.16</v>
      </c>
    </row>
    <row r="34" spans="1:16" x14ac:dyDescent="0.15">
      <c r="A34" s="175" t="str">
        <f>IF(連結実質赤字比率に係る赤字・黒字の構成分析!C$36="",NA(),連結実質赤字比率に係る赤字・黒字の構成分析!C$36)</f>
        <v>介護サービス特別会計事業勘定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0.23</v>
      </c>
    </row>
    <row r="35" spans="1:16" x14ac:dyDescent="0.15">
      <c r="A35" s="175" t="str">
        <f>IF(連結実質赤字比率に係る赤字・黒字の構成分析!C$35="",NA(),連結実質赤字比率に係る赤字・黒字の構成分析!C$35)</f>
        <v>国民健康保険診療所事業特別会計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0.31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2.69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2.5099999999999998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3.22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3.78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698</v>
      </c>
      <c r="E42" s="176"/>
      <c r="F42" s="176"/>
      <c r="G42" s="176">
        <f>'実質公債費比率（分子）の構造'!L$52</f>
        <v>677</v>
      </c>
      <c r="H42" s="176"/>
      <c r="I42" s="176"/>
      <c r="J42" s="176">
        <f>'実質公債費比率（分子）の構造'!M$52</f>
        <v>663</v>
      </c>
      <c r="K42" s="176"/>
      <c r="L42" s="176"/>
      <c r="M42" s="176">
        <f>'実質公債費比率（分子）の構造'!N$52</f>
        <v>615</v>
      </c>
      <c r="N42" s="176"/>
      <c r="O42" s="176"/>
      <c r="P42" s="176">
        <f>'実質公債費比率（分子）の構造'!O$52</f>
        <v>569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10</v>
      </c>
      <c r="C45" s="176"/>
      <c r="D45" s="176"/>
      <c r="E45" s="176">
        <f>'実質公債費比率（分子）の構造'!L$49</f>
        <v>8</v>
      </c>
      <c r="F45" s="176"/>
      <c r="G45" s="176"/>
      <c r="H45" s="176">
        <f>'実質公債費比率（分子）の構造'!M$49</f>
        <v>6</v>
      </c>
      <c r="I45" s="176"/>
      <c r="J45" s="176"/>
      <c r="K45" s="176">
        <f>'実質公債費比率（分子）の構造'!N$49</f>
        <v>5</v>
      </c>
      <c r="L45" s="176"/>
      <c r="M45" s="176"/>
      <c r="N45" s="176">
        <f>'実質公債費比率（分子）の構造'!O$49</f>
        <v>3</v>
      </c>
      <c r="O45" s="176"/>
      <c r="P45" s="176"/>
    </row>
    <row r="46" spans="1:16" x14ac:dyDescent="0.15">
      <c r="A46" s="176" t="s">
        <v>64</v>
      </c>
      <c r="B46" s="176">
        <f>'実質公債費比率（分子）の構造'!K$48</f>
        <v>129</v>
      </c>
      <c r="C46" s="176"/>
      <c r="D46" s="176"/>
      <c r="E46" s="176">
        <f>'実質公債費比率（分子）の構造'!L$48</f>
        <v>123</v>
      </c>
      <c r="F46" s="176"/>
      <c r="G46" s="176"/>
      <c r="H46" s="176">
        <f>'実質公債費比率（分子）の構造'!M$48</f>
        <v>133</v>
      </c>
      <c r="I46" s="176"/>
      <c r="J46" s="176"/>
      <c r="K46" s="176">
        <f>'実質公債費比率（分子）の構造'!N$48</f>
        <v>133</v>
      </c>
      <c r="L46" s="176"/>
      <c r="M46" s="176"/>
      <c r="N46" s="176">
        <f>'実質公債費比率（分子）の構造'!O$48</f>
        <v>131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771</v>
      </c>
      <c r="C49" s="176"/>
      <c r="D49" s="176"/>
      <c r="E49" s="176">
        <f>'実質公債費比率（分子）の構造'!L$45</f>
        <v>760</v>
      </c>
      <c r="F49" s="176"/>
      <c r="G49" s="176"/>
      <c r="H49" s="176">
        <f>'実質公債費比率（分子）の構造'!M$45</f>
        <v>768</v>
      </c>
      <c r="I49" s="176"/>
      <c r="J49" s="176"/>
      <c r="K49" s="176">
        <f>'実質公債費比率（分子）の構造'!N$45</f>
        <v>740</v>
      </c>
      <c r="L49" s="176"/>
      <c r="M49" s="176"/>
      <c r="N49" s="176">
        <f>'実質公債費比率（分子）の構造'!O$45</f>
        <v>683</v>
      </c>
      <c r="O49" s="176"/>
      <c r="P49" s="176"/>
    </row>
    <row r="50" spans="1:16" x14ac:dyDescent="0.15">
      <c r="A50" s="176" t="s">
        <v>67</v>
      </c>
      <c r="B50" s="176" t="e">
        <f>NA()</f>
        <v>#N/A</v>
      </c>
      <c r="C50" s="176">
        <f>IF(ISNUMBER('実質公債費比率（分子）の構造'!K$53),'実質公債費比率（分子）の構造'!K$53,NA())</f>
        <v>213</v>
      </c>
      <c r="D50" s="176" t="e">
        <f>NA()</f>
        <v>#N/A</v>
      </c>
      <c r="E50" s="176" t="e">
        <f>NA()</f>
        <v>#N/A</v>
      </c>
      <c r="F50" s="176">
        <f>IF(ISNUMBER('実質公債費比率（分子）の構造'!L$53),'実質公債費比率（分子）の構造'!L$53,NA())</f>
        <v>215</v>
      </c>
      <c r="G50" s="176" t="e">
        <f>NA()</f>
        <v>#N/A</v>
      </c>
      <c r="H50" s="176" t="e">
        <f>NA()</f>
        <v>#N/A</v>
      </c>
      <c r="I50" s="176">
        <f>IF(ISNUMBER('実質公債費比率（分子）の構造'!M$53),'実質公債費比率（分子）の構造'!M$53,NA())</f>
        <v>245</v>
      </c>
      <c r="J50" s="176" t="e">
        <f>NA()</f>
        <v>#N/A</v>
      </c>
      <c r="K50" s="176" t="e">
        <f>NA()</f>
        <v>#N/A</v>
      </c>
      <c r="L50" s="176">
        <f>IF(ISNUMBER('実質公債費比率（分子）の構造'!N$53),'実質公債費比率（分子）の構造'!N$53,NA())</f>
        <v>264</v>
      </c>
      <c r="M50" s="176" t="e">
        <f>NA()</f>
        <v>#N/A</v>
      </c>
      <c r="N50" s="176" t="e">
        <f>NA()</f>
        <v>#N/A</v>
      </c>
      <c r="O50" s="176">
        <f>IF(ISNUMBER('実質公債費比率（分子）の構造'!O$53),'実質公債費比率（分子）の構造'!O$53,NA())</f>
        <v>249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4979</v>
      </c>
      <c r="E56" s="175"/>
      <c r="F56" s="175"/>
      <c r="G56" s="175">
        <f>'将来負担比率（分子）の構造'!J$52</f>
        <v>4983</v>
      </c>
      <c r="H56" s="175"/>
      <c r="I56" s="175"/>
      <c r="J56" s="175">
        <f>'将来負担比率（分子）の構造'!K$52</f>
        <v>4841</v>
      </c>
      <c r="K56" s="175"/>
      <c r="L56" s="175"/>
      <c r="M56" s="175">
        <f>'将来負担比率（分子）の構造'!L$52</f>
        <v>4584</v>
      </c>
      <c r="N56" s="175"/>
      <c r="O56" s="175"/>
      <c r="P56" s="175">
        <f>'将来負担比率（分子）の構造'!M$52</f>
        <v>4340</v>
      </c>
    </row>
    <row r="57" spans="1:16" x14ac:dyDescent="0.15">
      <c r="A57" s="175" t="s">
        <v>42</v>
      </c>
      <c r="B57" s="175"/>
      <c r="C57" s="175"/>
      <c r="D57" s="175">
        <f>'将来負担比率（分子）の構造'!I$51</f>
        <v>430</v>
      </c>
      <c r="E57" s="175"/>
      <c r="F57" s="175"/>
      <c r="G57" s="175">
        <f>'将来負担比率（分子）の構造'!J$51</f>
        <v>398</v>
      </c>
      <c r="H57" s="175"/>
      <c r="I57" s="175"/>
      <c r="J57" s="175">
        <f>'将来負担比率（分子）の構造'!K$51</f>
        <v>360</v>
      </c>
      <c r="K57" s="175"/>
      <c r="L57" s="175"/>
      <c r="M57" s="175">
        <f>'将来負担比率（分子）の構造'!L$51</f>
        <v>320</v>
      </c>
      <c r="N57" s="175"/>
      <c r="O57" s="175"/>
      <c r="P57" s="175">
        <f>'将来負担比率（分子）の構造'!M$51</f>
        <v>279</v>
      </c>
    </row>
    <row r="58" spans="1:16" x14ac:dyDescent="0.15">
      <c r="A58" s="175" t="s">
        <v>41</v>
      </c>
      <c r="B58" s="175"/>
      <c r="C58" s="175"/>
      <c r="D58" s="175">
        <f>'将来負担比率（分子）の構造'!I$50</f>
        <v>1756</v>
      </c>
      <c r="E58" s="175"/>
      <c r="F58" s="175"/>
      <c r="G58" s="175">
        <f>'将来負担比率（分子）の構造'!J$50</f>
        <v>1797</v>
      </c>
      <c r="H58" s="175"/>
      <c r="I58" s="175"/>
      <c r="J58" s="175">
        <f>'将来負担比率（分子）の構造'!K$50</f>
        <v>2089</v>
      </c>
      <c r="K58" s="175"/>
      <c r="L58" s="175"/>
      <c r="M58" s="175">
        <f>'将来負担比率（分子）の構造'!L$50</f>
        <v>2390</v>
      </c>
      <c r="N58" s="175"/>
      <c r="O58" s="175"/>
      <c r="P58" s="175">
        <f>'将来負担比率（分子）の構造'!M$50</f>
        <v>2583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289</v>
      </c>
      <c r="C62" s="175"/>
      <c r="D62" s="175"/>
      <c r="E62" s="175">
        <f>'将来負担比率（分子）の構造'!J$45</f>
        <v>237</v>
      </c>
      <c r="F62" s="175"/>
      <c r="G62" s="175"/>
      <c r="H62" s="175">
        <f>'将来負担比率（分子）の構造'!K$45</f>
        <v>220</v>
      </c>
      <c r="I62" s="175"/>
      <c r="J62" s="175"/>
      <c r="K62" s="175">
        <f>'将来負担比率（分子）の構造'!L$45</f>
        <v>221</v>
      </c>
      <c r="L62" s="175"/>
      <c r="M62" s="175"/>
      <c r="N62" s="175">
        <f>'将来負担比率（分子）の構造'!M$45</f>
        <v>260</v>
      </c>
      <c r="O62" s="175"/>
      <c r="P62" s="175"/>
    </row>
    <row r="63" spans="1:16" x14ac:dyDescent="0.15">
      <c r="A63" s="175" t="s">
        <v>34</v>
      </c>
      <c r="B63" s="175">
        <f>'将来負担比率（分子）の構造'!I$44</f>
        <v>25</v>
      </c>
      <c r="C63" s="175"/>
      <c r="D63" s="175"/>
      <c r="E63" s="175">
        <f>'将来負担比率（分子）の構造'!J$44</f>
        <v>17</v>
      </c>
      <c r="F63" s="175"/>
      <c r="G63" s="175"/>
      <c r="H63" s="175">
        <f>'将来負担比率（分子）の構造'!K$44</f>
        <v>11</v>
      </c>
      <c r="I63" s="175"/>
      <c r="J63" s="175"/>
      <c r="K63" s="175">
        <f>'将来負担比率（分子）の構造'!L$44</f>
        <v>6</v>
      </c>
      <c r="L63" s="175"/>
      <c r="M63" s="175"/>
      <c r="N63" s="175">
        <f>'将来負担比率（分子）の構造'!M$44</f>
        <v>4</v>
      </c>
      <c r="O63" s="175"/>
      <c r="P63" s="175"/>
    </row>
    <row r="64" spans="1:16" x14ac:dyDescent="0.15">
      <c r="A64" s="175" t="s">
        <v>33</v>
      </c>
      <c r="B64" s="175">
        <f>'将来負担比率（分子）の構造'!I$43</f>
        <v>1211</v>
      </c>
      <c r="C64" s="175"/>
      <c r="D64" s="175"/>
      <c r="E64" s="175">
        <f>'将来負担比率（分子）の構造'!J$43</f>
        <v>1091</v>
      </c>
      <c r="F64" s="175"/>
      <c r="G64" s="175"/>
      <c r="H64" s="175">
        <f>'将来負担比率（分子）の構造'!K$43</f>
        <v>1012</v>
      </c>
      <c r="I64" s="175"/>
      <c r="J64" s="175"/>
      <c r="K64" s="175">
        <f>'将来負担比率（分子）の構造'!L$43</f>
        <v>938</v>
      </c>
      <c r="L64" s="175"/>
      <c r="M64" s="175"/>
      <c r="N64" s="175">
        <f>'将来負担比率（分子）の構造'!M$43</f>
        <v>864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5806</v>
      </c>
      <c r="C66" s="175"/>
      <c r="D66" s="175"/>
      <c r="E66" s="175">
        <f>'将来負担比率（分子）の構造'!J$41</f>
        <v>6032</v>
      </c>
      <c r="F66" s="175"/>
      <c r="G66" s="175"/>
      <c r="H66" s="175">
        <f>'将来負担比率（分子）の構造'!K$41</f>
        <v>5755</v>
      </c>
      <c r="I66" s="175"/>
      <c r="J66" s="175"/>
      <c r="K66" s="175">
        <f>'将来負担比率（分子）の構造'!L$41</f>
        <v>5407</v>
      </c>
      <c r="L66" s="175"/>
      <c r="M66" s="175"/>
      <c r="N66" s="175">
        <f>'将来負担比率（分子）の構造'!M$41</f>
        <v>5053</v>
      </c>
      <c r="O66" s="175"/>
      <c r="P66" s="175"/>
    </row>
    <row r="67" spans="1:16" x14ac:dyDescent="0.15">
      <c r="A67" s="175" t="s">
        <v>71</v>
      </c>
      <c r="B67" s="175" t="e">
        <f>NA()</f>
        <v>#N/A</v>
      </c>
      <c r="C67" s="175">
        <f>IF(ISNUMBER('将来負担比率（分子）の構造'!I$53), IF('将来負担比率（分子）の構造'!I$53 &lt; 0, 0, '将来負担比率（分子）の構造'!I$53), NA())</f>
        <v>165</v>
      </c>
      <c r="D67" s="175" t="e">
        <f>NA()</f>
        <v>#N/A</v>
      </c>
      <c r="E67" s="175" t="e">
        <f>NA()</f>
        <v>#N/A</v>
      </c>
      <c r="F67" s="175">
        <f>IF(ISNUMBER('将来負担比率（分子）の構造'!J$53), IF('将来負担比率（分子）の構造'!J$53 &lt; 0, 0, '将来負担比率（分子）の構造'!J$53), NA())</f>
        <v>198</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658</v>
      </c>
      <c r="C72" s="179">
        <f>基金残高に係る経年分析!G55</f>
        <v>864</v>
      </c>
      <c r="D72" s="179">
        <f>基金残高に係る経年分析!H55</f>
        <v>1058</v>
      </c>
    </row>
    <row r="73" spans="1:16" x14ac:dyDescent="0.15">
      <c r="A73" s="178" t="s">
        <v>74</v>
      </c>
      <c r="B73" s="179">
        <f>基金残高に係る経年分析!F56</f>
        <v>280</v>
      </c>
      <c r="C73" s="179">
        <f>基金残高に係る経年分析!G56</f>
        <v>275</v>
      </c>
      <c r="D73" s="179">
        <f>基金残高に係る経年分析!H56</f>
        <v>268</v>
      </c>
    </row>
    <row r="74" spans="1:16" x14ac:dyDescent="0.15">
      <c r="A74" s="178" t="s">
        <v>75</v>
      </c>
      <c r="B74" s="179">
        <f>基金残高に係る経年分析!F57</f>
        <v>1151</v>
      </c>
      <c r="C74" s="179">
        <f>基金残高に係る経年分析!G57</f>
        <v>1251</v>
      </c>
      <c r="D74" s="179">
        <f>基金残高に係る経年分析!H57</f>
        <v>1256</v>
      </c>
    </row>
  </sheetData>
  <sheetProtection algorithmName="SHA-512" hashValue="Idj8D/Ijrt4oSDwtavBEwilvWnorLS9zgET4qRjIWOou2rnkq59xia/2a4wq6wiZS5CPrfAjvkf5GuaOGjXyAg==" saltValue="SLfRsaAcGXfOZm/3yyjM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751724</v>
      </c>
      <c r="S5" s="613"/>
      <c r="T5" s="613"/>
      <c r="U5" s="613"/>
      <c r="V5" s="613"/>
      <c r="W5" s="613"/>
      <c r="X5" s="613"/>
      <c r="Y5" s="614"/>
      <c r="Z5" s="615">
        <v>11.6</v>
      </c>
      <c r="AA5" s="615"/>
      <c r="AB5" s="615"/>
      <c r="AC5" s="615"/>
      <c r="AD5" s="616">
        <v>751724</v>
      </c>
      <c r="AE5" s="616"/>
      <c r="AF5" s="616"/>
      <c r="AG5" s="616"/>
      <c r="AH5" s="616"/>
      <c r="AI5" s="616"/>
      <c r="AJ5" s="616"/>
      <c r="AK5" s="616"/>
      <c r="AL5" s="617">
        <v>20.8</v>
      </c>
      <c r="AM5" s="618"/>
      <c r="AN5" s="618"/>
      <c r="AO5" s="619"/>
      <c r="AP5" s="609" t="s">
        <v>217</v>
      </c>
      <c r="AQ5" s="610"/>
      <c r="AR5" s="610"/>
      <c r="AS5" s="610"/>
      <c r="AT5" s="610"/>
      <c r="AU5" s="610"/>
      <c r="AV5" s="610"/>
      <c r="AW5" s="610"/>
      <c r="AX5" s="610"/>
      <c r="AY5" s="610"/>
      <c r="AZ5" s="610"/>
      <c r="BA5" s="610"/>
      <c r="BB5" s="610"/>
      <c r="BC5" s="610"/>
      <c r="BD5" s="610"/>
      <c r="BE5" s="610"/>
      <c r="BF5" s="611"/>
      <c r="BG5" s="623">
        <v>739435</v>
      </c>
      <c r="BH5" s="624"/>
      <c r="BI5" s="624"/>
      <c r="BJ5" s="624"/>
      <c r="BK5" s="624"/>
      <c r="BL5" s="624"/>
      <c r="BM5" s="624"/>
      <c r="BN5" s="625"/>
      <c r="BO5" s="626">
        <v>98.4</v>
      </c>
      <c r="BP5" s="626"/>
      <c r="BQ5" s="626"/>
      <c r="BR5" s="626"/>
      <c r="BS5" s="627">
        <v>16426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82793</v>
      </c>
      <c r="S6" s="624"/>
      <c r="T6" s="624"/>
      <c r="U6" s="624"/>
      <c r="V6" s="624"/>
      <c r="W6" s="624"/>
      <c r="X6" s="624"/>
      <c r="Y6" s="625"/>
      <c r="Z6" s="626">
        <v>1.3</v>
      </c>
      <c r="AA6" s="626"/>
      <c r="AB6" s="626"/>
      <c r="AC6" s="626"/>
      <c r="AD6" s="627">
        <v>82793</v>
      </c>
      <c r="AE6" s="627"/>
      <c r="AF6" s="627"/>
      <c r="AG6" s="627"/>
      <c r="AH6" s="627"/>
      <c r="AI6" s="627"/>
      <c r="AJ6" s="627"/>
      <c r="AK6" s="627"/>
      <c r="AL6" s="628">
        <v>2.2999999999999998</v>
      </c>
      <c r="AM6" s="629"/>
      <c r="AN6" s="629"/>
      <c r="AO6" s="630"/>
      <c r="AP6" s="620" t="s">
        <v>222</v>
      </c>
      <c r="AQ6" s="621"/>
      <c r="AR6" s="621"/>
      <c r="AS6" s="621"/>
      <c r="AT6" s="621"/>
      <c r="AU6" s="621"/>
      <c r="AV6" s="621"/>
      <c r="AW6" s="621"/>
      <c r="AX6" s="621"/>
      <c r="AY6" s="621"/>
      <c r="AZ6" s="621"/>
      <c r="BA6" s="621"/>
      <c r="BB6" s="621"/>
      <c r="BC6" s="621"/>
      <c r="BD6" s="621"/>
      <c r="BE6" s="621"/>
      <c r="BF6" s="622"/>
      <c r="BG6" s="623">
        <v>739435</v>
      </c>
      <c r="BH6" s="624"/>
      <c r="BI6" s="624"/>
      <c r="BJ6" s="624"/>
      <c r="BK6" s="624"/>
      <c r="BL6" s="624"/>
      <c r="BM6" s="624"/>
      <c r="BN6" s="625"/>
      <c r="BO6" s="626">
        <v>98.4</v>
      </c>
      <c r="BP6" s="626"/>
      <c r="BQ6" s="626"/>
      <c r="BR6" s="626"/>
      <c r="BS6" s="627">
        <v>16426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77070</v>
      </c>
      <c r="CS6" s="624"/>
      <c r="CT6" s="624"/>
      <c r="CU6" s="624"/>
      <c r="CV6" s="624"/>
      <c r="CW6" s="624"/>
      <c r="CX6" s="624"/>
      <c r="CY6" s="625"/>
      <c r="CZ6" s="617">
        <v>1.2</v>
      </c>
      <c r="DA6" s="618"/>
      <c r="DB6" s="618"/>
      <c r="DC6" s="634"/>
      <c r="DD6" s="632">
        <v>4269</v>
      </c>
      <c r="DE6" s="624"/>
      <c r="DF6" s="624"/>
      <c r="DG6" s="624"/>
      <c r="DH6" s="624"/>
      <c r="DI6" s="624"/>
      <c r="DJ6" s="624"/>
      <c r="DK6" s="624"/>
      <c r="DL6" s="624"/>
      <c r="DM6" s="624"/>
      <c r="DN6" s="624"/>
      <c r="DO6" s="624"/>
      <c r="DP6" s="625"/>
      <c r="DQ6" s="632">
        <v>77070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247</v>
      </c>
      <c r="S7" s="624"/>
      <c r="T7" s="624"/>
      <c r="U7" s="624"/>
      <c r="V7" s="624"/>
      <c r="W7" s="624"/>
      <c r="X7" s="624"/>
      <c r="Y7" s="625"/>
      <c r="Z7" s="626">
        <v>0</v>
      </c>
      <c r="AA7" s="626"/>
      <c r="AB7" s="626"/>
      <c r="AC7" s="626"/>
      <c r="AD7" s="627">
        <v>247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354229</v>
      </c>
      <c r="BH7" s="624"/>
      <c r="BI7" s="624"/>
      <c r="BJ7" s="624"/>
      <c r="BK7" s="624"/>
      <c r="BL7" s="624"/>
      <c r="BM7" s="624"/>
      <c r="BN7" s="625"/>
      <c r="BO7" s="626">
        <v>47.1</v>
      </c>
      <c r="BP7" s="626"/>
      <c r="BQ7" s="626"/>
      <c r="BR7" s="626"/>
      <c r="BS7" s="627">
        <v>16426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1165215</v>
      </c>
      <c r="CS7" s="624"/>
      <c r="CT7" s="624"/>
      <c r="CU7" s="624"/>
      <c r="CV7" s="624"/>
      <c r="CW7" s="624"/>
      <c r="CX7" s="624"/>
      <c r="CY7" s="625"/>
      <c r="CZ7" s="626">
        <v>18.399999999999999</v>
      </c>
      <c r="DA7" s="626"/>
      <c r="DB7" s="626"/>
      <c r="DC7" s="626"/>
      <c r="DD7" s="632">
        <v>9768</v>
      </c>
      <c r="DE7" s="624"/>
      <c r="DF7" s="624"/>
      <c r="DG7" s="624"/>
      <c r="DH7" s="624"/>
      <c r="DI7" s="624"/>
      <c r="DJ7" s="624"/>
      <c r="DK7" s="624"/>
      <c r="DL7" s="624"/>
      <c r="DM7" s="624"/>
      <c r="DN7" s="624"/>
      <c r="DO7" s="624"/>
      <c r="DP7" s="625"/>
      <c r="DQ7" s="632">
        <v>686825</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2310</v>
      </c>
      <c r="S8" s="624"/>
      <c r="T8" s="624"/>
      <c r="U8" s="624"/>
      <c r="V8" s="624"/>
      <c r="W8" s="624"/>
      <c r="X8" s="624"/>
      <c r="Y8" s="625"/>
      <c r="Z8" s="626">
        <v>0</v>
      </c>
      <c r="AA8" s="626"/>
      <c r="AB8" s="626"/>
      <c r="AC8" s="626"/>
      <c r="AD8" s="627">
        <v>2310</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9242</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1127978</v>
      </c>
      <c r="CS8" s="624"/>
      <c r="CT8" s="624"/>
      <c r="CU8" s="624"/>
      <c r="CV8" s="624"/>
      <c r="CW8" s="624"/>
      <c r="CX8" s="624"/>
      <c r="CY8" s="625"/>
      <c r="CZ8" s="626">
        <v>17.8</v>
      </c>
      <c r="DA8" s="626"/>
      <c r="DB8" s="626"/>
      <c r="DC8" s="626"/>
      <c r="DD8" s="632" t="s">
        <v>122</v>
      </c>
      <c r="DE8" s="624"/>
      <c r="DF8" s="624"/>
      <c r="DG8" s="624"/>
      <c r="DH8" s="624"/>
      <c r="DI8" s="624"/>
      <c r="DJ8" s="624"/>
      <c r="DK8" s="624"/>
      <c r="DL8" s="624"/>
      <c r="DM8" s="624"/>
      <c r="DN8" s="624"/>
      <c r="DO8" s="624"/>
      <c r="DP8" s="625"/>
      <c r="DQ8" s="632">
        <v>654743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2669</v>
      </c>
      <c r="S9" s="624"/>
      <c r="T9" s="624"/>
      <c r="U9" s="624"/>
      <c r="V9" s="624"/>
      <c r="W9" s="624"/>
      <c r="X9" s="624"/>
      <c r="Y9" s="625"/>
      <c r="Z9" s="626">
        <v>0</v>
      </c>
      <c r="AA9" s="626"/>
      <c r="AB9" s="626"/>
      <c r="AC9" s="626"/>
      <c r="AD9" s="627">
        <v>2669</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267329</v>
      </c>
      <c r="BH9" s="624"/>
      <c r="BI9" s="624"/>
      <c r="BJ9" s="624"/>
      <c r="BK9" s="624"/>
      <c r="BL9" s="624"/>
      <c r="BM9" s="624"/>
      <c r="BN9" s="625"/>
      <c r="BO9" s="626">
        <v>35.6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514687</v>
      </c>
      <c r="CS9" s="624"/>
      <c r="CT9" s="624"/>
      <c r="CU9" s="624"/>
      <c r="CV9" s="624"/>
      <c r="CW9" s="624"/>
      <c r="CX9" s="624"/>
      <c r="CY9" s="625"/>
      <c r="CZ9" s="626">
        <v>8.1</v>
      </c>
      <c r="DA9" s="626"/>
      <c r="DB9" s="626"/>
      <c r="DC9" s="626"/>
      <c r="DD9" s="632">
        <v>11252</v>
      </c>
      <c r="DE9" s="624"/>
      <c r="DF9" s="624"/>
      <c r="DG9" s="624"/>
      <c r="DH9" s="624"/>
      <c r="DI9" s="624"/>
      <c r="DJ9" s="624"/>
      <c r="DK9" s="624"/>
      <c r="DL9" s="624"/>
      <c r="DM9" s="624"/>
      <c r="DN9" s="624"/>
      <c r="DO9" s="624"/>
      <c r="DP9" s="625"/>
      <c r="DQ9" s="632">
        <v>433191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20029</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94</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94</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141253</v>
      </c>
      <c r="S11" s="624"/>
      <c r="T11" s="624"/>
      <c r="U11" s="624"/>
      <c r="V11" s="624"/>
      <c r="W11" s="624"/>
      <c r="X11" s="624"/>
      <c r="Y11" s="625"/>
      <c r="Z11" s="628">
        <v>2.2000000000000002</v>
      </c>
      <c r="AA11" s="629"/>
      <c r="AB11" s="629"/>
      <c r="AC11" s="635"/>
      <c r="AD11" s="632">
        <v>141253</v>
      </c>
      <c r="AE11" s="624"/>
      <c r="AF11" s="624"/>
      <c r="AG11" s="624"/>
      <c r="AH11" s="624"/>
      <c r="AI11" s="624"/>
      <c r="AJ11" s="624"/>
      <c r="AK11" s="625"/>
      <c r="AL11" s="628">
        <v>3.9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57629</v>
      </c>
      <c r="BH11" s="624"/>
      <c r="BI11" s="624"/>
      <c r="BJ11" s="624"/>
      <c r="BK11" s="624"/>
      <c r="BL11" s="624"/>
      <c r="BM11" s="624"/>
      <c r="BN11" s="625"/>
      <c r="BO11" s="626">
        <v>7.7</v>
      </c>
      <c r="BP11" s="626"/>
      <c r="BQ11" s="626"/>
      <c r="BR11" s="626"/>
      <c r="BS11" s="627">
        <v>16426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442786</v>
      </c>
      <c r="CS11" s="624"/>
      <c r="CT11" s="624"/>
      <c r="CU11" s="624"/>
      <c r="CV11" s="624"/>
      <c r="CW11" s="624"/>
      <c r="CX11" s="624"/>
      <c r="CY11" s="625"/>
      <c r="CZ11" s="626">
        <v>7</v>
      </c>
      <c r="DA11" s="626"/>
      <c r="DB11" s="626"/>
      <c r="DC11" s="626"/>
      <c r="DD11" s="632">
        <v>140891</v>
      </c>
      <c r="DE11" s="624"/>
      <c r="DF11" s="624"/>
      <c r="DG11" s="624"/>
      <c r="DH11" s="624"/>
      <c r="DI11" s="624"/>
      <c r="DJ11" s="624"/>
      <c r="DK11" s="624"/>
      <c r="DL11" s="624"/>
      <c r="DM11" s="624"/>
      <c r="DN11" s="624"/>
      <c r="DO11" s="624"/>
      <c r="DP11" s="625"/>
      <c r="DQ11" s="632">
        <v>197105</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332880</v>
      </c>
      <c r="BH12" s="624"/>
      <c r="BI12" s="624"/>
      <c r="BJ12" s="624"/>
      <c r="BK12" s="624"/>
      <c r="BL12" s="624"/>
      <c r="BM12" s="624"/>
      <c r="BN12" s="625"/>
      <c r="BO12" s="626">
        <v>44.3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163777</v>
      </c>
      <c r="CS12" s="624"/>
      <c r="CT12" s="624"/>
      <c r="CU12" s="624"/>
      <c r="CV12" s="624"/>
      <c r="CW12" s="624"/>
      <c r="CX12" s="624"/>
      <c r="CY12" s="625"/>
      <c r="CZ12" s="626">
        <v>2.6</v>
      </c>
      <c r="DA12" s="626"/>
      <c r="DB12" s="626"/>
      <c r="DC12" s="626"/>
      <c r="DD12" s="632">
        <v>28138</v>
      </c>
      <c r="DE12" s="624"/>
      <c r="DF12" s="624"/>
      <c r="DG12" s="624"/>
      <c r="DH12" s="624"/>
      <c r="DI12" s="624"/>
      <c r="DJ12" s="624"/>
      <c r="DK12" s="624"/>
      <c r="DL12" s="624"/>
      <c r="DM12" s="624"/>
      <c r="DN12" s="624"/>
      <c r="DO12" s="624"/>
      <c r="DP12" s="625"/>
      <c r="DQ12" s="632">
        <v>78072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324290</v>
      </c>
      <c r="BH13" s="624"/>
      <c r="BI13" s="624"/>
      <c r="BJ13" s="624"/>
      <c r="BK13" s="624"/>
      <c r="BL13" s="624"/>
      <c r="BM13" s="624"/>
      <c r="BN13" s="625"/>
      <c r="BO13" s="626">
        <v>43.1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394832</v>
      </c>
      <c r="CS13" s="624"/>
      <c r="CT13" s="624"/>
      <c r="CU13" s="624"/>
      <c r="CV13" s="624"/>
      <c r="CW13" s="624"/>
      <c r="CX13" s="624"/>
      <c r="CY13" s="625"/>
      <c r="CZ13" s="626">
        <v>6.2</v>
      </c>
      <c r="DA13" s="626"/>
      <c r="DB13" s="626"/>
      <c r="DC13" s="626"/>
      <c r="DD13" s="632">
        <v>132444</v>
      </c>
      <c r="DE13" s="624"/>
      <c r="DF13" s="624"/>
      <c r="DG13" s="624"/>
      <c r="DH13" s="624"/>
      <c r="DI13" s="624"/>
      <c r="DJ13" s="624"/>
      <c r="DK13" s="624"/>
      <c r="DL13" s="624"/>
      <c r="DM13" s="624"/>
      <c r="DN13" s="624"/>
      <c r="DO13" s="624"/>
      <c r="DP13" s="625"/>
      <c r="DQ13" s="632">
        <v>269376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671</v>
      </c>
      <c r="S14" s="624"/>
      <c r="T14" s="624"/>
      <c r="U14" s="624"/>
      <c r="V14" s="624"/>
      <c r="W14" s="624"/>
      <c r="X14" s="624"/>
      <c r="Y14" s="625"/>
      <c r="Z14" s="626">
        <v>0</v>
      </c>
      <c r="AA14" s="626"/>
      <c r="AB14" s="626"/>
      <c r="AC14" s="626"/>
      <c r="AD14" s="627">
        <v>671</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18913</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216703</v>
      </c>
      <c r="CS14" s="624"/>
      <c r="CT14" s="624"/>
      <c r="CU14" s="624"/>
      <c r="CV14" s="624"/>
      <c r="CW14" s="624"/>
      <c r="CX14" s="624"/>
      <c r="CY14" s="625"/>
      <c r="CZ14" s="626">
        <v>3.4</v>
      </c>
      <c r="DA14" s="626"/>
      <c r="DB14" s="626"/>
      <c r="DC14" s="626"/>
      <c r="DD14" s="632">
        <v>4015</v>
      </c>
      <c r="DE14" s="624"/>
      <c r="DF14" s="624"/>
      <c r="DG14" s="624"/>
      <c r="DH14" s="624"/>
      <c r="DI14" s="624"/>
      <c r="DJ14" s="624"/>
      <c r="DK14" s="624"/>
      <c r="DL14" s="624"/>
      <c r="DM14" s="624"/>
      <c r="DN14" s="624"/>
      <c r="DO14" s="624"/>
      <c r="DP14" s="625"/>
      <c r="DQ14" s="632">
        <v>212686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33413</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882913</v>
      </c>
      <c r="CS15" s="624"/>
      <c r="CT15" s="624"/>
      <c r="CU15" s="624"/>
      <c r="CV15" s="624"/>
      <c r="CW15" s="624"/>
      <c r="CX15" s="624"/>
      <c r="CY15" s="625"/>
      <c r="CZ15" s="626">
        <v>13.9</v>
      </c>
      <c r="DA15" s="626"/>
      <c r="DB15" s="626"/>
      <c r="DC15" s="626"/>
      <c r="DD15" s="632">
        <v>39206</v>
      </c>
      <c r="DE15" s="624"/>
      <c r="DF15" s="624"/>
      <c r="DG15" s="624"/>
      <c r="DH15" s="624"/>
      <c r="DI15" s="624"/>
      <c r="DJ15" s="624"/>
      <c r="DK15" s="624"/>
      <c r="DL15" s="624"/>
      <c r="DM15" s="624"/>
      <c r="DN15" s="624"/>
      <c r="DO15" s="624"/>
      <c r="DP15" s="625"/>
      <c r="DQ15" s="632">
        <v>706095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8081</v>
      </c>
      <c r="S16" s="624"/>
      <c r="T16" s="624"/>
      <c r="U16" s="624"/>
      <c r="V16" s="624"/>
      <c r="W16" s="624"/>
      <c r="X16" s="624"/>
      <c r="Y16" s="625"/>
      <c r="Z16" s="626">
        <v>0.1</v>
      </c>
      <c r="AA16" s="626"/>
      <c r="AB16" s="626"/>
      <c r="AC16" s="626"/>
      <c r="AD16" s="627">
        <v>8081</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669740</v>
      </c>
      <c r="CS16" s="624"/>
      <c r="CT16" s="624"/>
      <c r="CU16" s="624"/>
      <c r="CV16" s="624"/>
      <c r="CW16" s="624"/>
      <c r="CX16" s="624"/>
      <c r="CY16" s="625"/>
      <c r="CZ16" s="626">
        <v>10.6</v>
      </c>
      <c r="DA16" s="626"/>
      <c r="DB16" s="626"/>
      <c r="DC16" s="626"/>
      <c r="DD16" s="632" t="s">
        <v>122</v>
      </c>
      <c r="DE16" s="624"/>
      <c r="DF16" s="624"/>
      <c r="DG16" s="624"/>
      <c r="DH16" s="624"/>
      <c r="DI16" s="624"/>
      <c r="DJ16" s="624"/>
      <c r="DK16" s="624"/>
      <c r="DL16" s="624"/>
      <c r="DM16" s="624"/>
      <c r="DN16" s="624"/>
      <c r="DO16" s="624"/>
      <c r="DP16" s="625"/>
      <c r="DQ16" s="632">
        <v>4486</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10878</v>
      </c>
      <c r="S17" s="624"/>
      <c r="T17" s="624"/>
      <c r="U17" s="624"/>
      <c r="V17" s="624"/>
      <c r="W17" s="624"/>
      <c r="X17" s="624"/>
      <c r="Y17" s="625"/>
      <c r="Z17" s="626">
        <v>0.2</v>
      </c>
      <c r="AA17" s="626"/>
      <c r="AB17" s="626"/>
      <c r="AC17" s="626"/>
      <c r="AD17" s="627">
        <v>10878</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683408</v>
      </c>
      <c r="CS17" s="624"/>
      <c r="CT17" s="624"/>
      <c r="CU17" s="624"/>
      <c r="CV17" s="624"/>
      <c r="CW17" s="624"/>
      <c r="CX17" s="624"/>
      <c r="CY17" s="625"/>
      <c r="CZ17" s="626">
        <v>10.8</v>
      </c>
      <c r="DA17" s="626"/>
      <c r="DB17" s="626"/>
      <c r="DC17" s="626"/>
      <c r="DD17" s="632" t="s">
        <v>122</v>
      </c>
      <c r="DE17" s="624"/>
      <c r="DF17" s="624"/>
      <c r="DG17" s="624"/>
      <c r="DH17" s="624"/>
      <c r="DI17" s="624"/>
      <c r="DJ17" s="624"/>
      <c r="DK17" s="624"/>
      <c r="DL17" s="624"/>
      <c r="DM17" s="624"/>
      <c r="DN17" s="624"/>
      <c r="DO17" s="624"/>
      <c r="DP17" s="625"/>
      <c r="DQ17" s="632">
        <v>629222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2376</v>
      </c>
      <c r="S18" s="624"/>
      <c r="T18" s="624"/>
      <c r="U18" s="624"/>
      <c r="V18" s="624"/>
      <c r="W18" s="624"/>
      <c r="X18" s="624"/>
      <c r="Y18" s="625"/>
      <c r="Z18" s="626">
        <v>0</v>
      </c>
      <c r="AA18" s="626"/>
      <c r="AB18" s="626"/>
      <c r="AC18" s="626"/>
      <c r="AD18" s="627">
        <v>2376</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2300</v>
      </c>
      <c r="S19" s="624"/>
      <c r="T19" s="624"/>
      <c r="U19" s="624"/>
      <c r="V19" s="624"/>
      <c r="W19" s="624"/>
      <c r="X19" s="624"/>
      <c r="Y19" s="625"/>
      <c r="Z19" s="626">
        <v>0</v>
      </c>
      <c r="AA19" s="626"/>
      <c r="AB19" s="626"/>
      <c r="AC19" s="626"/>
      <c r="AD19" s="627">
        <v>2300</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12289</v>
      </c>
      <c r="BH19" s="624"/>
      <c r="BI19" s="624"/>
      <c r="BJ19" s="624"/>
      <c r="BK19" s="624"/>
      <c r="BL19" s="624"/>
      <c r="BM19" s="624"/>
      <c r="BN19" s="625"/>
      <c r="BO19" s="626">
        <v>1.6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76</v>
      </c>
      <c r="S20" s="624"/>
      <c r="T20" s="624"/>
      <c r="U20" s="624"/>
      <c r="V20" s="624"/>
      <c r="W20" s="624"/>
      <c r="X20" s="624"/>
      <c r="Y20" s="625"/>
      <c r="Z20" s="626">
        <v>0</v>
      </c>
      <c r="AA20" s="626"/>
      <c r="AB20" s="626"/>
      <c r="AC20" s="626"/>
      <c r="AD20" s="627">
        <v>76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12289</v>
      </c>
      <c r="BH20" s="624"/>
      <c r="BI20" s="624"/>
      <c r="BJ20" s="624"/>
      <c r="BK20" s="624"/>
      <c r="BL20" s="624"/>
      <c r="BM20" s="624"/>
      <c r="BN20" s="625"/>
      <c r="BO20" s="626">
        <v>1.6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6339203</v>
      </c>
      <c r="CS20" s="624"/>
      <c r="CT20" s="624"/>
      <c r="CU20" s="624"/>
      <c r="CV20" s="624"/>
      <c r="CW20" s="624"/>
      <c r="CX20" s="624"/>
      <c r="CY20" s="625"/>
      <c r="CZ20" s="626">
        <v>100</v>
      </c>
      <c r="DA20" s="626"/>
      <c r="DB20" s="626"/>
      <c r="DC20" s="626"/>
      <c r="DD20" s="632">
        <v>369983</v>
      </c>
      <c r="DE20" s="624"/>
      <c r="DF20" s="624"/>
      <c r="DG20" s="624"/>
      <c r="DH20" s="624"/>
      <c r="DI20" s="624"/>
      <c r="DJ20" s="624"/>
      <c r="DK20" s="624"/>
      <c r="DL20" s="624"/>
      <c r="DM20" s="624"/>
      <c r="DN20" s="624"/>
      <c r="DO20" s="624"/>
      <c r="DP20" s="625"/>
      <c r="DQ20" s="632">
        <v>3948965</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2808775</v>
      </c>
      <c r="S21" s="624"/>
      <c r="T21" s="624"/>
      <c r="U21" s="624"/>
      <c r="V21" s="624"/>
      <c r="W21" s="624"/>
      <c r="X21" s="624"/>
      <c r="Y21" s="625"/>
      <c r="Z21" s="626">
        <v>43.4</v>
      </c>
      <c r="AA21" s="626"/>
      <c r="AB21" s="626"/>
      <c r="AC21" s="626"/>
      <c r="AD21" s="627">
        <v>2602389</v>
      </c>
      <c r="AE21" s="627"/>
      <c r="AF21" s="627"/>
      <c r="AG21" s="627"/>
      <c r="AH21" s="627"/>
      <c r="AI21" s="627"/>
      <c r="AJ21" s="627"/>
      <c r="AK21" s="627"/>
      <c r="AL21" s="628">
        <v>72.099999999999994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12289</v>
      </c>
      <c r="BH21" s="624"/>
      <c r="BI21" s="624"/>
      <c r="BJ21" s="624"/>
      <c r="BK21" s="624"/>
      <c r="BL21" s="624"/>
      <c r="BM21" s="624"/>
      <c r="BN21" s="625"/>
      <c r="BO21" s="626">
        <v>1.6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2602389</v>
      </c>
      <c r="S22" s="624"/>
      <c r="T22" s="624"/>
      <c r="U22" s="624"/>
      <c r="V22" s="624"/>
      <c r="W22" s="624"/>
      <c r="X22" s="624"/>
      <c r="Y22" s="625"/>
      <c r="Z22" s="626">
        <v>40.200000000000003</v>
      </c>
      <c r="AA22" s="626"/>
      <c r="AB22" s="626"/>
      <c r="AC22" s="626"/>
      <c r="AD22" s="627">
        <v>2602389</v>
      </c>
      <c r="AE22" s="627"/>
      <c r="AF22" s="627"/>
      <c r="AG22" s="627"/>
      <c r="AH22" s="627"/>
      <c r="AI22" s="627"/>
      <c r="AJ22" s="627"/>
      <c r="AK22" s="627"/>
      <c r="AL22" s="628">
        <v>72.099999999999994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206386</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2292522</v>
      </c>
      <c r="CS24" s="613"/>
      <c r="CT24" s="613"/>
      <c r="CU24" s="613"/>
      <c r="CV24" s="613"/>
      <c r="CW24" s="613"/>
      <c r="CX24" s="613"/>
      <c r="CY24" s="614"/>
      <c r="CZ24" s="617">
        <v>36.200000000000003</v>
      </c>
      <c r="DA24" s="618"/>
      <c r="DB24" s="618"/>
      <c r="DC24" s="634"/>
      <c r="DD24" s="657">
        <v>1849590</v>
      </c>
      <c r="DE24" s="613"/>
      <c r="DF24" s="613"/>
      <c r="DG24" s="613"/>
      <c r="DH24" s="613"/>
      <c r="DI24" s="613"/>
      <c r="DJ24" s="613"/>
      <c r="DK24" s="614"/>
      <c r="DL24" s="657">
        <v>1724220</v>
      </c>
      <c r="DM24" s="613"/>
      <c r="DN24" s="613"/>
      <c r="DO24" s="613"/>
      <c r="DP24" s="613"/>
      <c r="DQ24" s="613"/>
      <c r="DR24" s="613"/>
      <c r="DS24" s="613"/>
      <c r="DT24" s="613"/>
      <c r="DU24" s="613"/>
      <c r="DV24" s="614"/>
      <c r="DW24" s="617">
        <v>47.6</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3811777</v>
      </c>
      <c r="S25" s="624"/>
      <c r="T25" s="624"/>
      <c r="U25" s="624"/>
      <c r="V25" s="624"/>
      <c r="W25" s="624"/>
      <c r="X25" s="624"/>
      <c r="Y25" s="625"/>
      <c r="Z25" s="626">
        <v>58.8</v>
      </c>
      <c r="AA25" s="626"/>
      <c r="AB25" s="626"/>
      <c r="AC25" s="626"/>
      <c r="AD25" s="627">
        <v>3605391</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1127318</v>
      </c>
      <c r="CS25" s="653"/>
      <c r="CT25" s="653"/>
      <c r="CU25" s="653"/>
      <c r="CV25" s="653"/>
      <c r="CW25" s="653"/>
      <c r="CX25" s="653"/>
      <c r="CY25" s="654"/>
      <c r="CZ25" s="628">
        <v>17.8</v>
      </c>
      <c r="DA25" s="655"/>
      <c r="DB25" s="655"/>
      <c r="DC25" s="658"/>
      <c r="DD25" s="632">
        <v>1014639</v>
      </c>
      <c r="DE25" s="653"/>
      <c r="DF25" s="653"/>
      <c r="DG25" s="653"/>
      <c r="DH25" s="653"/>
      <c r="DI25" s="653"/>
      <c r="DJ25" s="653"/>
      <c r="DK25" s="654"/>
      <c r="DL25" s="632">
        <v>997700</v>
      </c>
      <c r="DM25" s="653"/>
      <c r="DN25" s="653"/>
      <c r="DO25" s="653"/>
      <c r="DP25" s="653"/>
      <c r="DQ25" s="653"/>
      <c r="DR25" s="653"/>
      <c r="DS25" s="653"/>
      <c r="DT25" s="653"/>
      <c r="DU25" s="653"/>
      <c r="DV25" s="654"/>
      <c r="DW25" s="628">
        <v>27.5</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838</v>
      </c>
      <c r="S26" s="624"/>
      <c r="T26" s="624"/>
      <c r="U26" s="624"/>
      <c r="V26" s="624"/>
      <c r="W26" s="624"/>
      <c r="X26" s="624"/>
      <c r="Y26" s="625"/>
      <c r="Z26" s="626">
        <v>0</v>
      </c>
      <c r="AA26" s="626"/>
      <c r="AB26" s="626"/>
      <c r="AC26" s="626"/>
      <c r="AD26" s="627">
        <v>838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797906</v>
      </c>
      <c r="CS26" s="624"/>
      <c r="CT26" s="624"/>
      <c r="CU26" s="624"/>
      <c r="CV26" s="624"/>
      <c r="CW26" s="624"/>
      <c r="CX26" s="624"/>
      <c r="CY26" s="625"/>
      <c r="CZ26" s="628">
        <v>12.6</v>
      </c>
      <c r="DA26" s="655"/>
      <c r="DB26" s="655"/>
      <c r="DC26" s="658"/>
      <c r="DD26" s="632">
        <v>706688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1355</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751724</v>
      </c>
      <c r="BH27" s="624"/>
      <c r="BI27" s="624"/>
      <c r="BJ27" s="624"/>
      <c r="BK27" s="624"/>
      <c r="BL27" s="624"/>
      <c r="BM27" s="624"/>
      <c r="BN27" s="625"/>
      <c r="BO27" s="626">
        <v>100</v>
      </c>
      <c r="BP27" s="626"/>
      <c r="BQ27" s="626"/>
      <c r="BR27" s="626"/>
      <c r="BS27" s="627">
        <v>16426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481796</v>
      </c>
      <c r="CS27" s="653"/>
      <c r="CT27" s="653"/>
      <c r="CU27" s="653"/>
      <c r="CV27" s="653"/>
      <c r="CW27" s="653"/>
      <c r="CX27" s="653"/>
      <c r="CY27" s="654"/>
      <c r="CZ27" s="628">
        <v>7.6</v>
      </c>
      <c r="DA27" s="655"/>
      <c r="DB27" s="655"/>
      <c r="DC27" s="658"/>
      <c r="DD27" s="632">
        <v>205729</v>
      </c>
      <c r="DE27" s="653"/>
      <c r="DF27" s="653"/>
      <c r="DG27" s="653"/>
      <c r="DH27" s="653"/>
      <c r="DI27" s="653"/>
      <c r="DJ27" s="653"/>
      <c r="DK27" s="654"/>
      <c r="DL27" s="632">
        <v>97298</v>
      </c>
      <c r="DM27" s="653"/>
      <c r="DN27" s="653"/>
      <c r="DO27" s="653"/>
      <c r="DP27" s="653"/>
      <c r="DQ27" s="653"/>
      <c r="DR27" s="653"/>
      <c r="DS27" s="653"/>
      <c r="DT27" s="653"/>
      <c r="DU27" s="653"/>
      <c r="DV27" s="654"/>
      <c r="DW27" s="628">
        <v>2.7</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94428</v>
      </c>
      <c r="S28" s="624"/>
      <c r="T28" s="624"/>
      <c r="U28" s="624"/>
      <c r="V28" s="624"/>
      <c r="W28" s="624"/>
      <c r="X28" s="624"/>
      <c r="Y28" s="625"/>
      <c r="Z28" s="626">
        <v>1.5</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683408</v>
      </c>
      <c r="CS28" s="624"/>
      <c r="CT28" s="624"/>
      <c r="CU28" s="624"/>
      <c r="CV28" s="624"/>
      <c r="CW28" s="624"/>
      <c r="CX28" s="624"/>
      <c r="CY28" s="625"/>
      <c r="CZ28" s="628">
        <v>10.8</v>
      </c>
      <c r="DA28" s="655"/>
      <c r="DB28" s="655"/>
      <c r="DC28" s="658"/>
      <c r="DD28" s="632">
        <v>629222</v>
      </c>
      <c r="DE28" s="624"/>
      <c r="DF28" s="624"/>
      <c r="DG28" s="624"/>
      <c r="DH28" s="624"/>
      <c r="DI28" s="624"/>
      <c r="DJ28" s="624"/>
      <c r="DK28" s="625"/>
      <c r="DL28" s="632">
        <v>629222</v>
      </c>
      <c r="DM28" s="624"/>
      <c r="DN28" s="624"/>
      <c r="DO28" s="624"/>
      <c r="DP28" s="624"/>
      <c r="DQ28" s="624"/>
      <c r="DR28" s="624"/>
      <c r="DS28" s="624"/>
      <c r="DT28" s="624"/>
      <c r="DU28" s="624"/>
      <c r="DV28" s="625"/>
      <c r="DW28" s="628">
        <v>17.399999999999999</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24587</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683368</v>
      </c>
      <c r="CS29" s="653"/>
      <c r="CT29" s="653"/>
      <c r="CU29" s="653"/>
      <c r="CV29" s="653"/>
      <c r="CW29" s="653"/>
      <c r="CX29" s="653"/>
      <c r="CY29" s="654"/>
      <c r="CZ29" s="628">
        <v>10.8</v>
      </c>
      <c r="DA29" s="655"/>
      <c r="DB29" s="655"/>
      <c r="DC29" s="658"/>
      <c r="DD29" s="632">
        <v>629182</v>
      </c>
      <c r="DE29" s="653"/>
      <c r="DF29" s="653"/>
      <c r="DG29" s="653"/>
      <c r="DH29" s="653"/>
      <c r="DI29" s="653"/>
      <c r="DJ29" s="653"/>
      <c r="DK29" s="654"/>
      <c r="DL29" s="632">
        <v>629182</v>
      </c>
      <c r="DM29" s="653"/>
      <c r="DN29" s="653"/>
      <c r="DO29" s="653"/>
      <c r="DP29" s="653"/>
      <c r="DQ29" s="653"/>
      <c r="DR29" s="653"/>
      <c r="DS29" s="653"/>
      <c r="DT29" s="653"/>
      <c r="DU29" s="653"/>
      <c r="DV29" s="654"/>
      <c r="DW29" s="628">
        <v>17.399999999999999</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1063840</v>
      </c>
      <c r="S30" s="624"/>
      <c r="T30" s="624"/>
      <c r="U30" s="624"/>
      <c r="V30" s="624"/>
      <c r="W30" s="624"/>
      <c r="X30" s="624"/>
      <c r="Y30" s="625"/>
      <c r="Z30" s="626">
        <v>16.399999999999999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669071</v>
      </c>
      <c r="CS30" s="624"/>
      <c r="CT30" s="624"/>
      <c r="CU30" s="624"/>
      <c r="CV30" s="624"/>
      <c r="CW30" s="624"/>
      <c r="CX30" s="624"/>
      <c r="CY30" s="625"/>
      <c r="CZ30" s="628">
        <v>10.6</v>
      </c>
      <c r="DA30" s="655"/>
      <c r="DB30" s="655"/>
      <c r="DC30" s="658"/>
      <c r="DD30" s="632">
        <v>619258</v>
      </c>
      <c r="DE30" s="624"/>
      <c r="DF30" s="624"/>
      <c r="DG30" s="624"/>
      <c r="DH30" s="624"/>
      <c r="DI30" s="624"/>
      <c r="DJ30" s="624"/>
      <c r="DK30" s="625"/>
      <c r="DL30" s="632">
        <v>619258</v>
      </c>
      <c r="DM30" s="624"/>
      <c r="DN30" s="624"/>
      <c r="DO30" s="624"/>
      <c r="DP30" s="624"/>
      <c r="DQ30" s="624"/>
      <c r="DR30" s="624"/>
      <c r="DS30" s="624"/>
      <c r="DT30" s="624"/>
      <c r="DU30" s="624"/>
      <c r="DV30" s="625"/>
      <c r="DW30" s="628">
        <v>17.100000000000001</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99.5</v>
      </c>
      <c r="BH31" s="667"/>
      <c r="BI31" s="667"/>
      <c r="BJ31" s="667"/>
      <c r="BK31" s="667"/>
      <c r="BL31" s="667"/>
      <c r="BM31" s="618">
        <v>95.8</v>
      </c>
      <c r="BN31" s="667"/>
      <c r="BO31" s="667"/>
      <c r="BP31" s="667"/>
      <c r="BQ31" s="668"/>
      <c r="BR31" s="670">
        <v>99.5</v>
      </c>
      <c r="BS31" s="667"/>
      <c r="BT31" s="667"/>
      <c r="BU31" s="667"/>
      <c r="BV31" s="667"/>
      <c r="BW31" s="667"/>
      <c r="BX31" s="618">
        <v>95.4</v>
      </c>
      <c r="BY31" s="667"/>
      <c r="BZ31" s="667"/>
      <c r="CA31" s="667"/>
      <c r="CB31" s="668"/>
      <c r="CD31" s="663"/>
      <c r="CE31" s="664"/>
      <c r="CF31" s="620" t="s">
        <v>301</v>
      </c>
      <c r="CG31" s="621"/>
      <c r="CH31" s="621"/>
      <c r="CI31" s="621"/>
      <c r="CJ31" s="621"/>
      <c r="CK31" s="621"/>
      <c r="CL31" s="621"/>
      <c r="CM31" s="621"/>
      <c r="CN31" s="621"/>
      <c r="CO31" s="621"/>
      <c r="CP31" s="621"/>
      <c r="CQ31" s="622"/>
      <c r="CR31" s="623">
        <v>14297</v>
      </c>
      <c r="CS31" s="653"/>
      <c r="CT31" s="653"/>
      <c r="CU31" s="653"/>
      <c r="CV31" s="653"/>
      <c r="CW31" s="653"/>
      <c r="CX31" s="653"/>
      <c r="CY31" s="654"/>
      <c r="CZ31" s="628">
        <v>0.2</v>
      </c>
      <c r="DA31" s="655"/>
      <c r="DB31" s="655"/>
      <c r="DC31" s="658"/>
      <c r="DD31" s="632">
        <v>9924</v>
      </c>
      <c r="DE31" s="653"/>
      <c r="DF31" s="653"/>
      <c r="DG31" s="653"/>
      <c r="DH31" s="653"/>
      <c r="DI31" s="653"/>
      <c r="DJ31" s="653"/>
      <c r="DK31" s="654"/>
      <c r="DL31" s="632">
        <v>9924</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227630</v>
      </c>
      <c r="S32" s="624"/>
      <c r="T32" s="624"/>
      <c r="U32" s="624"/>
      <c r="V32" s="624"/>
      <c r="W32" s="624"/>
      <c r="X32" s="624"/>
      <c r="Y32" s="625"/>
      <c r="Z32" s="626">
        <v>3.5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99.5</v>
      </c>
      <c r="BH32" s="653"/>
      <c r="BI32" s="653"/>
      <c r="BJ32" s="653"/>
      <c r="BK32" s="653"/>
      <c r="BL32" s="653"/>
      <c r="BM32" s="629">
        <v>97.9</v>
      </c>
      <c r="BN32" s="653"/>
      <c r="BO32" s="653"/>
      <c r="BP32" s="653"/>
      <c r="BQ32" s="669"/>
      <c r="BR32" s="680">
        <v>99.5</v>
      </c>
      <c r="BS32" s="653"/>
      <c r="BT32" s="653"/>
      <c r="BU32" s="653"/>
      <c r="BV32" s="653"/>
      <c r="BW32" s="653"/>
      <c r="BX32" s="629">
        <v>97.5</v>
      </c>
      <c r="BY32" s="653"/>
      <c r="BZ32" s="653"/>
      <c r="CA32" s="653"/>
      <c r="CB32" s="669"/>
      <c r="CD32" s="665"/>
      <c r="CE32" s="666"/>
      <c r="CF32" s="620" t="s">
        <v>305</v>
      </c>
      <c r="CG32" s="621"/>
      <c r="CH32" s="621"/>
      <c r="CI32" s="621"/>
      <c r="CJ32" s="621"/>
      <c r="CK32" s="621"/>
      <c r="CL32" s="621"/>
      <c r="CM32" s="621"/>
      <c r="CN32" s="621"/>
      <c r="CO32" s="621"/>
      <c r="CP32" s="621"/>
      <c r="CQ32" s="622"/>
      <c r="CR32" s="623">
        <v>40</v>
      </c>
      <c r="CS32" s="624"/>
      <c r="CT32" s="624"/>
      <c r="CU32" s="624"/>
      <c r="CV32" s="624"/>
      <c r="CW32" s="624"/>
      <c r="CX32" s="624"/>
      <c r="CY32" s="625"/>
      <c r="CZ32" s="628">
        <v>0</v>
      </c>
      <c r="DA32" s="655"/>
      <c r="DB32" s="655"/>
      <c r="DC32" s="658"/>
      <c r="DD32" s="632">
        <v>40</v>
      </c>
      <c r="DE32" s="624"/>
      <c r="DF32" s="624"/>
      <c r="DG32" s="624"/>
      <c r="DH32" s="624"/>
      <c r="DI32" s="624"/>
      <c r="DJ32" s="624"/>
      <c r="DK32" s="625"/>
      <c r="DL32" s="632">
        <v>40</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75905</v>
      </c>
      <c r="S33" s="624"/>
      <c r="T33" s="624"/>
      <c r="U33" s="624"/>
      <c r="V33" s="624"/>
      <c r="W33" s="624"/>
      <c r="X33" s="624"/>
      <c r="Y33" s="625"/>
      <c r="Z33" s="626">
        <v>1.2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99.5</v>
      </c>
      <c r="BH33" s="682"/>
      <c r="BI33" s="682"/>
      <c r="BJ33" s="682"/>
      <c r="BK33" s="682"/>
      <c r="BL33" s="682"/>
      <c r="BM33" s="683">
        <v>92.7</v>
      </c>
      <c r="BN33" s="682"/>
      <c r="BO33" s="682"/>
      <c r="BP33" s="682"/>
      <c r="BQ33" s="684"/>
      <c r="BR33" s="681">
        <v>99.5</v>
      </c>
      <c r="BS33" s="682"/>
      <c r="BT33" s="682"/>
      <c r="BU33" s="682"/>
      <c r="BV33" s="682"/>
      <c r="BW33" s="682"/>
      <c r="BX33" s="683">
        <v>92.4</v>
      </c>
      <c r="BY33" s="682"/>
      <c r="BZ33" s="682"/>
      <c r="CA33" s="682"/>
      <c r="CB33" s="684"/>
      <c r="CD33" s="620" t="s">
        <v>308</v>
      </c>
      <c r="CE33" s="621"/>
      <c r="CF33" s="621"/>
      <c r="CG33" s="621"/>
      <c r="CH33" s="621"/>
      <c r="CI33" s="621"/>
      <c r="CJ33" s="621"/>
      <c r="CK33" s="621"/>
      <c r="CL33" s="621"/>
      <c r="CM33" s="621"/>
      <c r="CN33" s="621"/>
      <c r="CO33" s="621"/>
      <c r="CP33" s="621"/>
      <c r="CQ33" s="622"/>
      <c r="CR33" s="623">
        <v>3006958</v>
      </c>
      <c r="CS33" s="653"/>
      <c r="CT33" s="653"/>
      <c r="CU33" s="653"/>
      <c r="CV33" s="653"/>
      <c r="CW33" s="653"/>
      <c r="CX33" s="653"/>
      <c r="CY33" s="654"/>
      <c r="CZ33" s="628">
        <v>47.4</v>
      </c>
      <c r="DA33" s="655"/>
      <c r="DB33" s="655"/>
      <c r="DC33" s="658"/>
      <c r="DD33" s="632">
        <v>2008262</v>
      </c>
      <c r="DE33" s="653"/>
      <c r="DF33" s="653"/>
      <c r="DG33" s="653"/>
      <c r="DH33" s="653"/>
      <c r="DI33" s="653"/>
      <c r="DJ33" s="653"/>
      <c r="DK33" s="654"/>
      <c r="DL33" s="632">
        <v>1392567</v>
      </c>
      <c r="DM33" s="653"/>
      <c r="DN33" s="653"/>
      <c r="DO33" s="653"/>
      <c r="DP33" s="653"/>
      <c r="DQ33" s="653"/>
      <c r="DR33" s="653"/>
      <c r="DS33" s="653"/>
      <c r="DT33" s="653"/>
      <c r="DU33" s="653"/>
      <c r="DV33" s="654"/>
      <c r="DW33" s="628">
        <v>38.4</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349520</v>
      </c>
      <c r="S34" s="624"/>
      <c r="T34" s="624"/>
      <c r="U34" s="624"/>
      <c r="V34" s="624"/>
      <c r="W34" s="624"/>
      <c r="X34" s="624"/>
      <c r="Y34" s="625"/>
      <c r="Z34" s="626">
        <v>5.4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1059712</v>
      </c>
      <c r="CS34" s="624"/>
      <c r="CT34" s="624"/>
      <c r="CU34" s="624"/>
      <c r="CV34" s="624"/>
      <c r="CW34" s="624"/>
      <c r="CX34" s="624"/>
      <c r="CY34" s="625"/>
      <c r="CZ34" s="628">
        <v>16.7</v>
      </c>
      <c r="DA34" s="655"/>
      <c r="DB34" s="655"/>
      <c r="DC34" s="658"/>
      <c r="DD34" s="632">
        <v>631154</v>
      </c>
      <c r="DE34" s="624"/>
      <c r="DF34" s="624"/>
      <c r="DG34" s="624"/>
      <c r="DH34" s="624"/>
      <c r="DI34" s="624"/>
      <c r="DJ34" s="624"/>
      <c r="DK34" s="625"/>
      <c r="DL34" s="632">
        <v>471736</v>
      </c>
      <c r="DM34" s="624"/>
      <c r="DN34" s="624"/>
      <c r="DO34" s="624"/>
      <c r="DP34" s="624"/>
      <c r="DQ34" s="624"/>
      <c r="DR34" s="624"/>
      <c r="DS34" s="624"/>
      <c r="DT34" s="624"/>
      <c r="DU34" s="624"/>
      <c r="DV34" s="625"/>
      <c r="DW34" s="628">
        <v>13</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269290</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140972</v>
      </c>
      <c r="CS35" s="653"/>
      <c r="CT35" s="653"/>
      <c r="CU35" s="653"/>
      <c r="CV35" s="653"/>
      <c r="CW35" s="653"/>
      <c r="CX35" s="653"/>
      <c r="CY35" s="654"/>
      <c r="CZ35" s="628">
        <v>2.2000000000000002</v>
      </c>
      <c r="DA35" s="655"/>
      <c r="DB35" s="655"/>
      <c r="DC35" s="658"/>
      <c r="DD35" s="632">
        <v>115046</v>
      </c>
      <c r="DE35" s="653"/>
      <c r="DF35" s="653"/>
      <c r="DG35" s="653"/>
      <c r="DH35" s="653"/>
      <c r="DI35" s="653"/>
      <c r="DJ35" s="653"/>
      <c r="DK35" s="654"/>
      <c r="DL35" s="632">
        <v>37694</v>
      </c>
      <c r="DM35" s="653"/>
      <c r="DN35" s="653"/>
      <c r="DO35" s="653"/>
      <c r="DP35" s="653"/>
      <c r="DQ35" s="653"/>
      <c r="DR35" s="653"/>
      <c r="DS35" s="653"/>
      <c r="DT35" s="653"/>
      <c r="DU35" s="653"/>
      <c r="DV35" s="654"/>
      <c r="DW35" s="628">
        <v>1</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104340</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22"/>
      <c r="AQ36" s="685" t="s">
        <v>316</v>
      </c>
      <c r="AR36" s="686"/>
      <c r="AS36" s="686"/>
      <c r="AT36" s="686"/>
      <c r="AU36" s="686"/>
      <c r="AV36" s="686"/>
      <c r="AW36" s="686"/>
      <c r="AX36" s="686"/>
      <c r="AY36" s="687"/>
      <c r="AZ36" s="612">
        <v>550324</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1559</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775093</v>
      </c>
      <c r="CS36" s="624"/>
      <c r="CT36" s="624"/>
      <c r="CU36" s="624"/>
      <c r="CV36" s="624"/>
      <c r="CW36" s="624"/>
      <c r="CX36" s="624"/>
      <c r="CY36" s="625"/>
      <c r="CZ36" s="628">
        <v>12.2</v>
      </c>
      <c r="DA36" s="655"/>
      <c r="DB36" s="655"/>
      <c r="DC36" s="658"/>
      <c r="DD36" s="632">
        <v>582692</v>
      </c>
      <c r="DE36" s="624"/>
      <c r="DF36" s="624"/>
      <c r="DG36" s="624"/>
      <c r="DH36" s="624"/>
      <c r="DI36" s="624"/>
      <c r="DJ36" s="624"/>
      <c r="DK36" s="625"/>
      <c r="DL36" s="632">
        <v>484042</v>
      </c>
      <c r="DM36" s="624"/>
      <c r="DN36" s="624"/>
      <c r="DO36" s="624"/>
      <c r="DP36" s="624"/>
      <c r="DQ36" s="624"/>
      <c r="DR36" s="624"/>
      <c r="DS36" s="624"/>
      <c r="DT36" s="624"/>
      <c r="DU36" s="624"/>
      <c r="DV36" s="625"/>
      <c r="DW36" s="628">
        <v>13.4</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133661</v>
      </c>
      <c r="S37" s="624"/>
      <c r="T37" s="624"/>
      <c r="U37" s="624"/>
      <c r="V37" s="624"/>
      <c r="W37" s="624"/>
      <c r="X37" s="624"/>
      <c r="Y37" s="625"/>
      <c r="Z37" s="626">
        <v>2.1</v>
      </c>
      <c r="AA37" s="626"/>
      <c r="AB37" s="626"/>
      <c r="AC37" s="626"/>
      <c r="AD37" s="627">
        <v>2547</v>
      </c>
      <c r="AE37" s="627"/>
      <c r="AF37" s="627"/>
      <c r="AG37" s="627"/>
      <c r="AH37" s="627"/>
      <c r="AI37" s="627"/>
      <c r="AJ37" s="627"/>
      <c r="AK37" s="627"/>
      <c r="AL37" s="628">
        <v>0.1</v>
      </c>
      <c r="AM37" s="629"/>
      <c r="AN37" s="629"/>
      <c r="AO37" s="630"/>
      <c r="AQ37" s="689" t="s">
        <v>320</v>
      </c>
      <c r="AR37" s="690"/>
      <c r="AS37" s="690"/>
      <c r="AT37" s="690"/>
      <c r="AU37" s="690"/>
      <c r="AV37" s="690"/>
      <c r="AW37" s="690"/>
      <c r="AX37" s="690"/>
      <c r="AY37" s="691"/>
      <c r="AZ37" s="623">
        <v>109658</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1559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419810</v>
      </c>
      <c r="CS37" s="653"/>
      <c r="CT37" s="653"/>
      <c r="CU37" s="653"/>
      <c r="CV37" s="653"/>
      <c r="CW37" s="653"/>
      <c r="CX37" s="653"/>
      <c r="CY37" s="654"/>
      <c r="CZ37" s="628">
        <v>6.6</v>
      </c>
      <c r="DA37" s="655"/>
      <c r="DB37" s="655"/>
      <c r="DC37" s="658"/>
      <c r="DD37" s="632">
        <v>417666</v>
      </c>
      <c r="DE37" s="653"/>
      <c r="DF37" s="653"/>
      <c r="DG37" s="653"/>
      <c r="DH37" s="653"/>
      <c r="DI37" s="653"/>
      <c r="DJ37" s="653"/>
      <c r="DK37" s="654"/>
      <c r="DL37" s="632">
        <v>394037</v>
      </c>
      <c r="DM37" s="653"/>
      <c r="DN37" s="653"/>
      <c r="DO37" s="653"/>
      <c r="DP37" s="653"/>
      <c r="DQ37" s="653"/>
      <c r="DR37" s="653"/>
      <c r="DS37" s="653"/>
      <c r="DT37" s="653"/>
      <c r="DU37" s="653"/>
      <c r="DV37" s="654"/>
      <c r="DW37" s="628">
        <v>10.9</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320165</v>
      </c>
      <c r="S38" s="624"/>
      <c r="T38" s="624"/>
      <c r="U38" s="624"/>
      <c r="V38" s="624"/>
      <c r="W38" s="624"/>
      <c r="X38" s="624"/>
      <c r="Y38" s="625"/>
      <c r="Z38" s="626">
        <v>4.9000000000000004</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84255</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876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550324</v>
      </c>
      <c r="CS38" s="624"/>
      <c r="CT38" s="624"/>
      <c r="CU38" s="624"/>
      <c r="CV38" s="624"/>
      <c r="CW38" s="624"/>
      <c r="CX38" s="624"/>
      <c r="CY38" s="625"/>
      <c r="CZ38" s="628">
        <v>8.6999999999999993</v>
      </c>
      <c r="DA38" s="655"/>
      <c r="DB38" s="655"/>
      <c r="DC38" s="658"/>
      <c r="DD38" s="632">
        <v>491177</v>
      </c>
      <c r="DE38" s="624"/>
      <c r="DF38" s="624"/>
      <c r="DG38" s="624"/>
      <c r="DH38" s="624"/>
      <c r="DI38" s="624"/>
      <c r="DJ38" s="624"/>
      <c r="DK38" s="625"/>
      <c r="DL38" s="632">
        <v>399095</v>
      </c>
      <c r="DM38" s="624"/>
      <c r="DN38" s="624"/>
      <c r="DO38" s="624"/>
      <c r="DP38" s="624"/>
      <c r="DQ38" s="624"/>
      <c r="DR38" s="624"/>
      <c r="DS38" s="624"/>
      <c r="DT38" s="624"/>
      <c r="DU38" s="624"/>
      <c r="DV38" s="625"/>
      <c r="DW38" s="628">
        <v>11</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81996</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1346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462425</v>
      </c>
      <c r="CS39" s="653"/>
      <c r="CT39" s="653"/>
      <c r="CU39" s="653"/>
      <c r="CV39" s="653"/>
      <c r="CW39" s="653"/>
      <c r="CX39" s="653"/>
      <c r="CY39" s="654"/>
      <c r="CZ39" s="628">
        <v>7.3</v>
      </c>
      <c r="DA39" s="655"/>
      <c r="DB39" s="655"/>
      <c r="DC39" s="658"/>
      <c r="DD39" s="632">
        <v>183290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14765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23"/>
      <c r="BM40" s="621" t="s">
        <v>334</v>
      </c>
      <c r="BN40" s="621"/>
      <c r="BO40" s="621"/>
      <c r="BP40" s="621"/>
      <c r="BQ40" s="621"/>
      <c r="BR40" s="621"/>
      <c r="BS40" s="621"/>
      <c r="BT40" s="621"/>
      <c r="BU40" s="622"/>
      <c r="BV40" s="623">
        <v>141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18432</v>
      </c>
      <c r="CS40" s="624"/>
      <c r="CT40" s="624"/>
      <c r="CU40" s="624"/>
      <c r="CV40" s="624"/>
      <c r="CW40" s="624"/>
      <c r="CX40" s="624"/>
      <c r="CY40" s="625"/>
      <c r="CZ40" s="628">
        <v>0.3</v>
      </c>
      <c r="DA40" s="655"/>
      <c r="DB40" s="655"/>
      <c r="DC40" s="658"/>
      <c r="DD40" s="632">
        <v>4903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6477336</v>
      </c>
      <c r="S41" s="699"/>
      <c r="T41" s="699"/>
      <c r="U41" s="699"/>
      <c r="V41" s="699"/>
      <c r="W41" s="699"/>
      <c r="X41" s="699"/>
      <c r="Y41" s="700"/>
      <c r="Z41" s="701">
        <v>100</v>
      </c>
      <c r="AA41" s="701"/>
      <c r="AB41" s="701"/>
      <c r="AC41" s="701"/>
      <c r="AD41" s="702">
        <v>3608776</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165769</v>
      </c>
      <c r="BA41" s="624"/>
      <c r="BB41" s="624"/>
      <c r="BC41" s="624"/>
      <c r="BD41" s="653"/>
      <c r="BE41" s="653"/>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108646</v>
      </c>
      <c r="BA42" s="699"/>
      <c r="BB42" s="699"/>
      <c r="BC42" s="699"/>
      <c r="BD42" s="682"/>
      <c r="BE42" s="682"/>
      <c r="BF42" s="684"/>
      <c r="BG42" s="675"/>
      <c r="BH42" s="676"/>
      <c r="BI42" s="676"/>
      <c r="BJ42" s="676"/>
      <c r="BK42" s="676"/>
      <c r="BL42" s="224"/>
      <c r="BM42" s="645" t="s">
        <v>341</v>
      </c>
      <c r="BN42" s="645"/>
      <c r="BO42" s="645"/>
      <c r="BP42" s="645"/>
      <c r="BQ42" s="645"/>
      <c r="BR42" s="645"/>
      <c r="BS42" s="645"/>
      <c r="BT42" s="645"/>
      <c r="BU42" s="646"/>
      <c r="BV42" s="698">
        <v>320</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1039723</v>
      </c>
      <c r="CS42" s="653"/>
      <c r="CT42" s="653"/>
      <c r="CU42" s="653"/>
      <c r="CV42" s="653"/>
      <c r="CW42" s="653"/>
      <c r="CX42" s="653"/>
      <c r="CY42" s="654"/>
      <c r="CZ42" s="628">
        <v>16.399999999999999</v>
      </c>
      <c r="DA42" s="655"/>
      <c r="DB42" s="655"/>
      <c r="DC42" s="658"/>
      <c r="DD42" s="632">
        <v>91113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35835</v>
      </c>
      <c r="CS43" s="653"/>
      <c r="CT43" s="653"/>
      <c r="CU43" s="653"/>
      <c r="CV43" s="653"/>
      <c r="CW43" s="653"/>
      <c r="CX43" s="653"/>
      <c r="CY43" s="654"/>
      <c r="CZ43" s="628">
        <v>0.6</v>
      </c>
      <c r="DA43" s="655"/>
      <c r="DB43" s="655"/>
      <c r="DC43" s="658"/>
      <c r="DD43" s="632">
        <v>35835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369983</v>
      </c>
      <c r="CS44" s="624"/>
      <c r="CT44" s="624"/>
      <c r="CU44" s="624"/>
      <c r="CV44" s="624"/>
      <c r="CW44" s="624"/>
      <c r="CX44" s="624"/>
      <c r="CY44" s="625"/>
      <c r="CZ44" s="628">
        <v>5.8</v>
      </c>
      <c r="DA44" s="629"/>
      <c r="DB44" s="629"/>
      <c r="DC44" s="635"/>
      <c r="DD44" s="632">
        <v>86627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109110</v>
      </c>
      <c r="CS45" s="653"/>
      <c r="CT45" s="653"/>
      <c r="CU45" s="653"/>
      <c r="CV45" s="653"/>
      <c r="CW45" s="653"/>
      <c r="CX45" s="653"/>
      <c r="CY45" s="654"/>
      <c r="CZ45" s="628">
        <v>1.7</v>
      </c>
      <c r="DA45" s="655"/>
      <c r="DB45" s="655"/>
      <c r="DC45" s="658"/>
      <c r="DD45" s="632">
        <v>18977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193001</v>
      </c>
      <c r="CS46" s="624"/>
      <c r="CT46" s="624"/>
      <c r="CU46" s="624"/>
      <c r="CV46" s="624"/>
      <c r="CW46" s="624"/>
      <c r="CX46" s="624"/>
      <c r="CY46" s="625"/>
      <c r="CZ46" s="628">
        <v>3</v>
      </c>
      <c r="DA46" s="629"/>
      <c r="DB46" s="629"/>
      <c r="DC46" s="635"/>
      <c r="DD46" s="632">
        <v>59978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669740</v>
      </c>
      <c r="CS47" s="653"/>
      <c r="CT47" s="653"/>
      <c r="CU47" s="653"/>
      <c r="CV47" s="653"/>
      <c r="CW47" s="653"/>
      <c r="CX47" s="653"/>
      <c r="CY47" s="654"/>
      <c r="CZ47" s="628">
        <v>10.6</v>
      </c>
      <c r="DA47" s="655"/>
      <c r="DB47" s="655"/>
      <c r="DC47" s="658"/>
      <c r="DD47" s="632">
        <v>4486</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352</v>
      </c>
      <c r="CE49" s="645"/>
      <c r="CF49" s="645"/>
      <c r="CG49" s="645"/>
      <c r="CH49" s="645"/>
      <c r="CI49" s="645"/>
      <c r="CJ49" s="645"/>
      <c r="CK49" s="645"/>
      <c r="CL49" s="645"/>
      <c r="CM49" s="645"/>
      <c r="CN49" s="645"/>
      <c r="CO49" s="645"/>
      <c r="CP49" s="645"/>
      <c r="CQ49" s="646"/>
      <c r="CR49" s="698">
        <v>6339203</v>
      </c>
      <c r="CS49" s="682"/>
      <c r="CT49" s="682"/>
      <c r="CU49" s="682"/>
      <c r="CV49" s="682"/>
      <c r="CW49" s="682"/>
      <c r="CX49" s="682"/>
      <c r="CY49" s="711"/>
      <c r="CZ49" s="703">
        <v>100</v>
      </c>
      <c r="DA49" s="712"/>
      <c r="DB49" s="712"/>
      <c r="DC49" s="713"/>
      <c r="DD49" s="714">
        <v>3948965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8e9Jmrlqzu2LAI0IgroprIDbqegGaFmDKd9umdx0ezhiOI72V/EowJMOJ7DYfMa0j0OO+hKcNXIRioh174LeQ==" saltValue="BnP9kb8Sywo+5xw/5kSy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6477</v>
      </c>
      <c r="R7" s="753"/>
      <c r="S7" s="753"/>
      <c r="T7" s="753"/>
      <c r="U7" s="753"/>
      <c r="V7" s="753">
        <v>6339</v>
      </c>
      <c r="W7" s="753"/>
      <c r="X7" s="753"/>
      <c r="Y7" s="753"/>
      <c r="Z7" s="753"/>
      <c r="AA7" s="753">
        <v>135</v>
      </c>
      <c r="AB7" s="753"/>
      <c r="AC7" s="753"/>
      <c r="AD7" s="753"/>
      <c r="AE7" s="754"/>
      <c r="AF7" s="755">
        <v>135</v>
      </c>
      <c r="AG7" s="756"/>
      <c r="AH7" s="756"/>
      <c r="AI7" s="756"/>
      <c r="AJ7" s="757"/>
      <c r="AK7" s="758">
        <v>269</v>
      </c>
      <c r="AL7" s="759"/>
      <c r="AM7" s="759"/>
      <c r="AN7" s="759"/>
      <c r="AO7" s="759"/>
      <c r="AP7" s="759">
        <v>5015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551</v>
      </c>
      <c r="BT7" s="747"/>
      <c r="BU7" s="747"/>
      <c r="BV7" s="747"/>
      <c r="BW7" s="747"/>
      <c r="BX7" s="747"/>
      <c r="BY7" s="747"/>
      <c r="BZ7" s="747"/>
      <c r="CA7" s="747"/>
      <c r="CB7" s="747"/>
      <c r="CC7" s="747"/>
      <c r="CD7" s="747"/>
      <c r="CE7" s="747"/>
      <c r="CF7" s="747"/>
      <c r="CG7" s="762"/>
      <c r="CH7" s="743">
        <v>46</v>
      </c>
      <c r="CI7" s="744"/>
      <c r="CJ7" s="744"/>
      <c r="CK7" s="744"/>
      <c r="CL7" s="745"/>
      <c r="CM7" s="743">
        <v>229</v>
      </c>
      <c r="CN7" s="744"/>
      <c r="CO7" s="744"/>
      <c r="CP7" s="744"/>
      <c r="CQ7" s="745"/>
      <c r="CR7" s="743">
        <v>49</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499</v>
      </c>
      <c r="R8" s="784"/>
      <c r="S8" s="784"/>
      <c r="T8" s="784"/>
      <c r="U8" s="784"/>
      <c r="V8" s="784">
        <v>498</v>
      </c>
      <c r="W8" s="784"/>
      <c r="X8" s="784"/>
      <c r="Y8" s="784"/>
      <c r="Z8" s="784"/>
      <c r="AA8" s="784">
        <v>11</v>
      </c>
      <c r="AB8" s="784"/>
      <c r="AC8" s="784"/>
      <c r="AD8" s="784"/>
      <c r="AE8" s="785"/>
      <c r="AF8" s="786">
        <v>11</v>
      </c>
      <c r="AG8" s="787"/>
      <c r="AH8" s="787"/>
      <c r="AI8" s="787"/>
      <c r="AJ8" s="788"/>
      <c r="AK8" s="769">
        <v>223</v>
      </c>
      <c r="AL8" s="770"/>
      <c r="AM8" s="770"/>
      <c r="AN8" s="770"/>
      <c r="AO8" s="770"/>
      <c r="AP8" s="770">
        <v>38</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552</v>
      </c>
      <c r="BT8" s="774"/>
      <c r="BU8" s="774"/>
      <c r="BV8" s="774"/>
      <c r="BW8" s="774"/>
      <c r="BX8" s="774"/>
      <c r="BY8" s="774"/>
      <c r="BZ8" s="774"/>
      <c r="CA8" s="774"/>
      <c r="CB8" s="774"/>
      <c r="CC8" s="774"/>
      <c r="CD8" s="774"/>
      <c r="CE8" s="774"/>
      <c r="CF8" s="774"/>
      <c r="CG8" s="775"/>
      <c r="CH8" s="776">
        <v>1</v>
      </c>
      <c r="CI8" s="777"/>
      <c r="CJ8" s="777"/>
      <c r="CK8" s="777"/>
      <c r="CL8" s="778"/>
      <c r="CM8" s="776">
        <v>15</v>
      </c>
      <c r="CN8" s="777"/>
      <c r="CO8" s="777"/>
      <c r="CP8" s="777"/>
      <c r="CQ8" s="778"/>
      <c r="CR8" s="776">
        <v>30</v>
      </c>
      <c r="CS8" s="777"/>
      <c r="CT8" s="777"/>
      <c r="CU8" s="777"/>
      <c r="CV8" s="778"/>
      <c r="CW8" s="776" t="s">
        <v>487</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8"/>
      <c r="R22" s="799"/>
      <c r="S22" s="799"/>
      <c r="T22" s="799"/>
      <c r="U22" s="799"/>
      <c r="V22" s="799"/>
      <c r="W22" s="799"/>
      <c r="X22" s="799"/>
      <c r="Y22" s="799"/>
      <c r="Z22" s="799"/>
      <c r="AA22" s="799"/>
      <c r="AB22" s="799"/>
      <c r="AC22" s="799"/>
      <c r="AD22" s="799"/>
      <c r="AE22" s="800"/>
      <c r="AF22" s="786"/>
      <c r="AG22" s="787"/>
      <c r="AH22" s="787"/>
      <c r="AI22" s="787"/>
      <c r="AJ22" s="788"/>
      <c r="AK22" s="801"/>
      <c r="AL22" s="802"/>
      <c r="AM22" s="802"/>
      <c r="AN22" s="802"/>
      <c r="AO22" s="802"/>
      <c r="AP22" s="802"/>
      <c r="AQ22" s="802"/>
      <c r="AR22" s="802"/>
      <c r="AS22" s="802"/>
      <c r="AT22" s="802"/>
      <c r="AU22" s="803"/>
      <c r="AV22" s="803"/>
      <c r="AW22" s="803"/>
      <c r="AX22" s="803"/>
      <c r="AY22" s="804"/>
      <c r="AZ22" s="805" t="s">
        <v>377</v>
      </c>
      <c r="BA22" s="805"/>
      <c r="BB22" s="805"/>
      <c r="BC22" s="805"/>
      <c r="BD22" s="806"/>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f>Q7+Q8</f>
        <v>6976</v>
      </c>
      <c r="R23" s="793"/>
      <c r="S23" s="793"/>
      <c r="T23" s="793"/>
      <c r="U23" s="793"/>
      <c r="V23" s="792">
        <f t="shared" ref="V23" si="0">V7+V8</f>
        <v>6837</v>
      </c>
      <c r="W23" s="793"/>
      <c r="X23" s="793"/>
      <c r="Y23" s="793"/>
      <c r="Z23" s="793"/>
      <c r="AA23" s="792">
        <f t="shared" ref="AA23" si="1">AA7+AA8</f>
        <v>146</v>
      </c>
      <c r="AB23" s="793"/>
      <c r="AC23" s="793"/>
      <c r="AD23" s="793"/>
      <c r="AE23" s="793"/>
      <c r="AF23" s="794">
        <v>147</v>
      </c>
      <c r="AG23" s="793"/>
      <c r="AH23" s="793"/>
      <c r="AI23" s="793"/>
      <c r="AJ23" s="795"/>
      <c r="AK23" s="796"/>
      <c r="AL23" s="797"/>
      <c r="AM23" s="797"/>
      <c r="AN23" s="797"/>
      <c r="AO23" s="797"/>
      <c r="AP23" s="792">
        <f t="shared" ref="AP23" si="2">AP7+AP8</f>
        <v>5053</v>
      </c>
      <c r="AQ23" s="793"/>
      <c r="AR23" s="793"/>
      <c r="AS23" s="793"/>
      <c r="AT23" s="793"/>
      <c r="AU23" s="808"/>
      <c r="AV23" s="808"/>
      <c r="AW23" s="808"/>
      <c r="AX23" s="808"/>
      <c r="AY23" s="809"/>
      <c r="AZ23" s="810" t="s">
        <v>122</v>
      </c>
      <c r="BA23" s="811"/>
      <c r="BB23" s="811"/>
      <c r="BC23" s="811"/>
      <c r="BD23" s="812"/>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7" t="s">
        <v>380</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3" t="s">
        <v>385</v>
      </c>
      <c r="AG26" s="814"/>
      <c r="AH26" s="814"/>
      <c r="AI26" s="814"/>
      <c r="AJ26" s="815"/>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6"/>
      <c r="AG27" s="817"/>
      <c r="AH27" s="817"/>
      <c r="AI27" s="817"/>
      <c r="AJ27" s="818"/>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1">
        <v>833</v>
      </c>
      <c r="R28" s="822"/>
      <c r="S28" s="822"/>
      <c r="T28" s="822"/>
      <c r="U28" s="822"/>
      <c r="V28" s="822">
        <v>831</v>
      </c>
      <c r="W28" s="822"/>
      <c r="X28" s="822"/>
      <c r="Y28" s="822"/>
      <c r="Z28" s="822"/>
      <c r="AA28" s="822">
        <v>2</v>
      </c>
      <c r="AB28" s="822"/>
      <c r="AC28" s="822"/>
      <c r="AD28" s="822"/>
      <c r="AE28" s="823"/>
      <c r="AF28" s="824">
        <v>2</v>
      </c>
      <c r="AG28" s="822"/>
      <c r="AH28" s="822"/>
      <c r="AI28" s="822"/>
      <c r="AJ28" s="825"/>
      <c r="AK28" s="826">
        <v>70</v>
      </c>
      <c r="AL28" s="827"/>
      <c r="AM28" s="827"/>
      <c r="AN28" s="827"/>
      <c r="AO28" s="827"/>
      <c r="AP28" s="827" t="s">
        <v>487</v>
      </c>
      <c r="AQ28" s="827"/>
      <c r="AR28" s="827"/>
      <c r="AS28" s="827"/>
      <c r="AT28" s="827"/>
      <c r="AU28" s="827" t="s">
        <v>487</v>
      </c>
      <c r="AV28" s="827"/>
      <c r="AW28" s="827"/>
      <c r="AX28" s="827"/>
      <c r="AY28" s="827"/>
      <c r="AZ28" s="828" t="s">
        <v>487</v>
      </c>
      <c r="BA28" s="828"/>
      <c r="BB28" s="828"/>
      <c r="BC28" s="828"/>
      <c r="BD28" s="828"/>
      <c r="BE28" s="819"/>
      <c r="BF28" s="819"/>
      <c r="BG28" s="819"/>
      <c r="BH28" s="819"/>
      <c r="BI28" s="820"/>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86</v>
      </c>
      <c r="R29" s="784"/>
      <c r="S29" s="784"/>
      <c r="T29" s="784"/>
      <c r="U29" s="784"/>
      <c r="V29" s="784">
        <v>86</v>
      </c>
      <c r="W29" s="784"/>
      <c r="X29" s="784"/>
      <c r="Y29" s="784"/>
      <c r="Z29" s="784"/>
      <c r="AA29" s="784">
        <v>0</v>
      </c>
      <c r="AB29" s="784"/>
      <c r="AC29" s="784"/>
      <c r="AD29" s="784"/>
      <c r="AE29" s="785"/>
      <c r="AF29" s="786">
        <v>0</v>
      </c>
      <c r="AG29" s="787"/>
      <c r="AH29" s="787"/>
      <c r="AI29" s="787"/>
      <c r="AJ29" s="788"/>
      <c r="AK29" s="833">
        <v>25</v>
      </c>
      <c r="AL29" s="829"/>
      <c r="AM29" s="829"/>
      <c r="AN29" s="829"/>
      <c r="AO29" s="829"/>
      <c r="AP29" s="829" t="s">
        <v>487</v>
      </c>
      <c r="AQ29" s="829"/>
      <c r="AR29" s="829"/>
      <c r="AS29" s="829"/>
      <c r="AT29" s="829"/>
      <c r="AU29" s="829" t="s">
        <v>487</v>
      </c>
      <c r="AV29" s="829"/>
      <c r="AW29" s="829"/>
      <c r="AX29" s="829"/>
      <c r="AY29" s="829"/>
      <c r="AZ29" s="830" t="s">
        <v>487</v>
      </c>
      <c r="BA29" s="830"/>
      <c r="BB29" s="830"/>
      <c r="BC29" s="830"/>
      <c r="BD29" s="830"/>
      <c r="BE29" s="831"/>
      <c r="BF29" s="831"/>
      <c r="BG29" s="831"/>
      <c r="BH29" s="831"/>
      <c r="BI29" s="832"/>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299</v>
      </c>
      <c r="R30" s="784"/>
      <c r="S30" s="784"/>
      <c r="T30" s="784"/>
      <c r="U30" s="784"/>
      <c r="V30" s="784">
        <v>290</v>
      </c>
      <c r="W30" s="784"/>
      <c r="X30" s="784"/>
      <c r="Y30" s="784"/>
      <c r="Z30" s="784"/>
      <c r="AA30" s="784">
        <v>9</v>
      </c>
      <c r="AB30" s="784"/>
      <c r="AC30" s="784"/>
      <c r="AD30" s="784"/>
      <c r="AE30" s="785"/>
      <c r="AF30" s="786">
        <v>9</v>
      </c>
      <c r="AG30" s="787"/>
      <c r="AH30" s="787"/>
      <c r="AI30" s="787"/>
      <c r="AJ30" s="788"/>
      <c r="AK30" s="833">
        <v>82</v>
      </c>
      <c r="AL30" s="829"/>
      <c r="AM30" s="829"/>
      <c r="AN30" s="829"/>
      <c r="AO30" s="829"/>
      <c r="AP30" s="829">
        <v>20</v>
      </c>
      <c r="AQ30" s="829"/>
      <c r="AR30" s="829"/>
      <c r="AS30" s="829"/>
      <c r="AT30" s="829"/>
      <c r="AU30" s="829" t="s">
        <v>487</v>
      </c>
      <c r="AV30" s="829"/>
      <c r="AW30" s="829"/>
      <c r="AX30" s="829"/>
      <c r="AY30" s="829"/>
      <c r="AZ30" s="830" t="s">
        <v>487</v>
      </c>
      <c r="BA30" s="830"/>
      <c r="BB30" s="830"/>
      <c r="BC30" s="830"/>
      <c r="BD30" s="830"/>
      <c r="BE30" s="831"/>
      <c r="BF30" s="831"/>
      <c r="BG30" s="831"/>
      <c r="BH30" s="831"/>
      <c r="BI30" s="832"/>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239</v>
      </c>
      <c r="R31" s="784"/>
      <c r="S31" s="784"/>
      <c r="T31" s="784"/>
      <c r="U31" s="784"/>
      <c r="V31" s="784">
        <v>233</v>
      </c>
      <c r="W31" s="784"/>
      <c r="X31" s="784"/>
      <c r="Y31" s="784"/>
      <c r="Z31" s="784"/>
      <c r="AA31" s="784">
        <v>6</v>
      </c>
      <c r="AB31" s="784"/>
      <c r="AC31" s="784"/>
      <c r="AD31" s="784"/>
      <c r="AE31" s="785"/>
      <c r="AF31" s="786">
        <v>6</v>
      </c>
      <c r="AG31" s="787"/>
      <c r="AH31" s="787"/>
      <c r="AI31" s="787"/>
      <c r="AJ31" s="788"/>
      <c r="AK31" s="833">
        <v>84</v>
      </c>
      <c r="AL31" s="829"/>
      <c r="AM31" s="829"/>
      <c r="AN31" s="829"/>
      <c r="AO31" s="829"/>
      <c r="AP31" s="829">
        <v>897</v>
      </c>
      <c r="AQ31" s="829"/>
      <c r="AR31" s="829"/>
      <c r="AS31" s="829"/>
      <c r="AT31" s="829"/>
      <c r="AU31" s="829" t="s">
        <v>487</v>
      </c>
      <c r="AV31" s="829"/>
      <c r="AW31" s="829"/>
      <c r="AX31" s="829"/>
      <c r="AY31" s="829"/>
      <c r="AZ31" s="830" t="s">
        <v>487</v>
      </c>
      <c r="BA31" s="830"/>
      <c r="BB31" s="830"/>
      <c r="BC31" s="830"/>
      <c r="BD31" s="830"/>
      <c r="BE31" s="831" t="s">
        <v>394</v>
      </c>
      <c r="BF31" s="831"/>
      <c r="BG31" s="831"/>
      <c r="BH31" s="831"/>
      <c r="BI31" s="832"/>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187</v>
      </c>
      <c r="R32" s="784"/>
      <c r="S32" s="784"/>
      <c r="T32" s="784"/>
      <c r="U32" s="784"/>
      <c r="V32" s="784">
        <v>187</v>
      </c>
      <c r="W32" s="784"/>
      <c r="X32" s="784"/>
      <c r="Y32" s="784"/>
      <c r="Z32" s="784"/>
      <c r="AA32" s="784">
        <v>0</v>
      </c>
      <c r="AB32" s="784"/>
      <c r="AC32" s="784"/>
      <c r="AD32" s="784"/>
      <c r="AE32" s="785"/>
      <c r="AF32" s="786">
        <v>0</v>
      </c>
      <c r="AG32" s="787"/>
      <c r="AH32" s="787"/>
      <c r="AI32" s="787"/>
      <c r="AJ32" s="788"/>
      <c r="AK32" s="833">
        <v>110</v>
      </c>
      <c r="AL32" s="829"/>
      <c r="AM32" s="829"/>
      <c r="AN32" s="829"/>
      <c r="AO32" s="829"/>
      <c r="AP32" s="829">
        <v>441</v>
      </c>
      <c r="AQ32" s="829"/>
      <c r="AR32" s="829"/>
      <c r="AS32" s="829"/>
      <c r="AT32" s="829"/>
      <c r="AU32" s="829" t="s">
        <v>487</v>
      </c>
      <c r="AV32" s="829"/>
      <c r="AW32" s="829"/>
      <c r="AX32" s="829"/>
      <c r="AY32" s="829"/>
      <c r="AZ32" s="830" t="s">
        <v>487</v>
      </c>
      <c r="BA32" s="830"/>
      <c r="BB32" s="830"/>
      <c r="BC32" s="830"/>
      <c r="BD32" s="830"/>
      <c r="BE32" s="831" t="s">
        <v>394</v>
      </c>
      <c r="BF32" s="831"/>
      <c r="BG32" s="831"/>
      <c r="BH32" s="831"/>
      <c r="BI32" s="832"/>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3"/>
      <c r="AL33" s="829"/>
      <c r="AM33" s="829"/>
      <c r="AN33" s="829"/>
      <c r="AO33" s="829"/>
      <c r="AP33" s="829"/>
      <c r="AQ33" s="829"/>
      <c r="AR33" s="829"/>
      <c r="AS33" s="829"/>
      <c r="AT33" s="829"/>
      <c r="AU33" s="829"/>
      <c r="AV33" s="829"/>
      <c r="AW33" s="829"/>
      <c r="AX33" s="829"/>
      <c r="AY33" s="829"/>
      <c r="AZ33" s="830"/>
      <c r="BA33" s="830"/>
      <c r="BB33" s="830"/>
      <c r="BC33" s="830"/>
      <c r="BD33" s="830"/>
      <c r="BE33" s="831"/>
      <c r="BF33" s="831"/>
      <c r="BG33" s="831"/>
      <c r="BH33" s="831"/>
      <c r="BI33" s="832"/>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29"/>
      <c r="AM34" s="829"/>
      <c r="AN34" s="829"/>
      <c r="AO34" s="829"/>
      <c r="AP34" s="829"/>
      <c r="AQ34" s="829"/>
      <c r="AR34" s="829"/>
      <c r="AS34" s="829"/>
      <c r="AT34" s="829"/>
      <c r="AU34" s="829"/>
      <c r="AV34" s="829"/>
      <c r="AW34" s="829"/>
      <c r="AX34" s="829"/>
      <c r="AY34" s="829"/>
      <c r="AZ34" s="830"/>
      <c r="BA34" s="830"/>
      <c r="BB34" s="830"/>
      <c r="BC34" s="830"/>
      <c r="BD34" s="830"/>
      <c r="BE34" s="831"/>
      <c r="BF34" s="831"/>
      <c r="BG34" s="831"/>
      <c r="BH34" s="831"/>
      <c r="BI34" s="832"/>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396</v>
      </c>
      <c r="BK62" s="805"/>
      <c r="BL62" s="805"/>
      <c r="BM62" s="805"/>
      <c r="BN62" s="806"/>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397</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17</v>
      </c>
      <c r="AG63" s="843"/>
      <c r="AH63" s="843"/>
      <c r="AI63" s="843"/>
      <c r="AJ63" s="844"/>
      <c r="AK63" s="845"/>
      <c r="AL63" s="840"/>
      <c r="AM63" s="840"/>
      <c r="AN63" s="840"/>
      <c r="AO63" s="840"/>
      <c r="AP63" s="843">
        <v>1358</v>
      </c>
      <c r="AQ63" s="843"/>
      <c r="AR63" s="843"/>
      <c r="AS63" s="843"/>
      <c r="AT63" s="843"/>
      <c r="AU63" s="843" t="s">
        <v>558</v>
      </c>
      <c r="AV63" s="843"/>
      <c r="AW63" s="843"/>
      <c r="AX63" s="843"/>
      <c r="AY63" s="843"/>
      <c r="AZ63" s="847"/>
      <c r="BA63" s="847"/>
      <c r="BB63" s="847"/>
      <c r="BC63" s="847"/>
      <c r="BD63" s="847"/>
      <c r="BE63" s="843" t="s">
        <v>558</v>
      </c>
      <c r="BF63" s="843"/>
      <c r="BG63" s="843"/>
      <c r="BH63" s="843"/>
      <c r="BI63" s="843"/>
      <c r="BJ63" s="848" t="s">
        <v>122</v>
      </c>
      <c r="BK63" s="849"/>
      <c r="BL63" s="849"/>
      <c r="BM63" s="849"/>
      <c r="BN63" s="850"/>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1" t="s">
        <v>385</v>
      </c>
      <c r="AG66" s="814"/>
      <c r="AH66" s="814"/>
      <c r="AI66" s="814"/>
      <c r="AJ66" s="852"/>
      <c r="AK66" s="733" t="s">
        <v>386</v>
      </c>
      <c r="AL66" s="728"/>
      <c r="AM66" s="728"/>
      <c r="AN66" s="728"/>
      <c r="AO66" s="729"/>
      <c r="AP66" s="733" t="s">
        <v>387</v>
      </c>
      <c r="AQ66" s="734"/>
      <c r="AR66" s="734"/>
      <c r="AS66" s="734"/>
      <c r="AT66" s="735"/>
      <c r="AU66" s="733" t="s">
        <v>400</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3"/>
      <c r="AG67" s="817"/>
      <c r="AH67" s="817"/>
      <c r="AI67" s="817"/>
      <c r="AJ67" s="854"/>
      <c r="AK67" s="855"/>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30"/>
    </row>
    <row r="68" spans="1:131" ht="26.25" customHeight="1" thickTop="1" x14ac:dyDescent="0.15">
      <c r="A68" s="236">
        <v>1</v>
      </c>
      <c r="B68" s="866" t="s">
        <v>553</v>
      </c>
      <c r="C68" s="867"/>
      <c r="D68" s="867"/>
      <c r="E68" s="867"/>
      <c r="F68" s="867"/>
      <c r="G68" s="867"/>
      <c r="H68" s="867"/>
      <c r="I68" s="867"/>
      <c r="J68" s="867"/>
      <c r="K68" s="867"/>
      <c r="L68" s="867"/>
      <c r="M68" s="867"/>
      <c r="N68" s="867"/>
      <c r="O68" s="867"/>
      <c r="P68" s="868"/>
      <c r="Q68" s="869">
        <v>961</v>
      </c>
      <c r="R68" s="863"/>
      <c r="S68" s="863"/>
      <c r="T68" s="863"/>
      <c r="U68" s="863"/>
      <c r="V68" s="863">
        <v>945</v>
      </c>
      <c r="W68" s="863"/>
      <c r="X68" s="863"/>
      <c r="Y68" s="863"/>
      <c r="Z68" s="863"/>
      <c r="AA68" s="863">
        <v>16</v>
      </c>
      <c r="AB68" s="863"/>
      <c r="AC68" s="863"/>
      <c r="AD68" s="863"/>
      <c r="AE68" s="863"/>
      <c r="AF68" s="863">
        <v>16</v>
      </c>
      <c r="AG68" s="863"/>
      <c r="AH68" s="863"/>
      <c r="AI68" s="863"/>
      <c r="AJ68" s="863"/>
      <c r="AK68" s="863" t="s">
        <v>554</v>
      </c>
      <c r="AL68" s="863"/>
      <c r="AM68" s="863"/>
      <c r="AN68" s="863"/>
      <c r="AO68" s="863"/>
      <c r="AP68" s="863">
        <v>176</v>
      </c>
      <c r="AQ68" s="863"/>
      <c r="AR68" s="863"/>
      <c r="AS68" s="863"/>
      <c r="AT68" s="863"/>
      <c r="AU68" s="863">
        <v>173</v>
      </c>
      <c r="AV68" s="863"/>
      <c r="AW68" s="863"/>
      <c r="AX68" s="863"/>
      <c r="AY68" s="863"/>
      <c r="AZ68" s="864"/>
      <c r="BA68" s="864"/>
      <c r="BB68" s="864"/>
      <c r="BC68" s="864"/>
      <c r="BD68" s="865"/>
      <c r="BE68" s="241"/>
      <c r="BF68" s="241"/>
      <c r="BG68" s="241"/>
      <c r="BH68" s="241"/>
      <c r="BI68" s="241"/>
      <c r="BJ68" s="241"/>
      <c r="BK68" s="241"/>
      <c r="BL68" s="241"/>
      <c r="BM68" s="241"/>
      <c r="BN68" s="241"/>
      <c r="BO68" s="241"/>
      <c r="BP68" s="241"/>
      <c r="BQ68" s="238">
        <v>62</v>
      </c>
      <c r="BR68" s="243"/>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30"/>
    </row>
    <row r="69" spans="1:131" ht="26.25" customHeight="1" x14ac:dyDescent="0.15">
      <c r="A69" s="238">
        <v>2</v>
      </c>
      <c r="B69" s="870" t="s">
        <v>555</v>
      </c>
      <c r="C69" s="871"/>
      <c r="D69" s="871"/>
      <c r="E69" s="871"/>
      <c r="F69" s="871"/>
      <c r="G69" s="871"/>
      <c r="H69" s="871"/>
      <c r="I69" s="871"/>
      <c r="J69" s="871"/>
      <c r="K69" s="871"/>
      <c r="L69" s="871"/>
      <c r="M69" s="871"/>
      <c r="N69" s="871"/>
      <c r="O69" s="871"/>
      <c r="P69" s="872"/>
      <c r="Q69" s="873">
        <v>858</v>
      </c>
      <c r="R69" s="829"/>
      <c r="S69" s="829"/>
      <c r="T69" s="829"/>
      <c r="U69" s="829"/>
      <c r="V69" s="829">
        <v>822</v>
      </c>
      <c r="W69" s="829"/>
      <c r="X69" s="829"/>
      <c r="Y69" s="829"/>
      <c r="Z69" s="829"/>
      <c r="AA69" s="829">
        <v>36</v>
      </c>
      <c r="AB69" s="829"/>
      <c r="AC69" s="829"/>
      <c r="AD69" s="829"/>
      <c r="AE69" s="829"/>
      <c r="AF69" s="829">
        <v>36</v>
      </c>
      <c r="AG69" s="829"/>
      <c r="AH69" s="829"/>
      <c r="AI69" s="829"/>
      <c r="AJ69" s="829"/>
      <c r="AK69" s="829" t="s">
        <v>554</v>
      </c>
      <c r="AL69" s="829"/>
      <c r="AM69" s="829"/>
      <c r="AN69" s="829"/>
      <c r="AO69" s="829"/>
      <c r="AP69" s="829" t="s">
        <v>554</v>
      </c>
      <c r="AQ69" s="829"/>
      <c r="AR69" s="829"/>
      <c r="AS69" s="829"/>
      <c r="AT69" s="829"/>
      <c r="AU69" s="829" t="s">
        <v>554</v>
      </c>
      <c r="AV69" s="829"/>
      <c r="AW69" s="829"/>
      <c r="AX69" s="829"/>
      <c r="AY69" s="829"/>
      <c r="AZ69" s="831"/>
      <c r="BA69" s="831"/>
      <c r="BB69" s="831"/>
      <c r="BC69" s="831"/>
      <c r="BD69" s="832"/>
      <c r="BE69" s="241"/>
      <c r="BF69" s="241"/>
      <c r="BG69" s="241"/>
      <c r="BH69" s="241"/>
      <c r="BI69" s="241"/>
      <c r="BJ69" s="241"/>
      <c r="BK69" s="241"/>
      <c r="BL69" s="241"/>
      <c r="BM69" s="241"/>
      <c r="BN69" s="241"/>
      <c r="BO69" s="241"/>
      <c r="BP69" s="241"/>
      <c r="BQ69" s="238">
        <v>63</v>
      </c>
      <c r="BR69" s="243"/>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30"/>
    </row>
    <row r="70" spans="1:131" ht="26.25" customHeight="1" x14ac:dyDescent="0.15">
      <c r="A70" s="238">
        <v>3</v>
      </c>
      <c r="B70" s="870" t="s">
        <v>556</v>
      </c>
      <c r="C70" s="871"/>
      <c r="D70" s="871"/>
      <c r="E70" s="871"/>
      <c r="F70" s="871"/>
      <c r="G70" s="871"/>
      <c r="H70" s="871"/>
      <c r="I70" s="871"/>
      <c r="J70" s="871"/>
      <c r="K70" s="871"/>
      <c r="L70" s="871"/>
      <c r="M70" s="871"/>
      <c r="N70" s="871"/>
      <c r="O70" s="871"/>
      <c r="P70" s="872"/>
      <c r="Q70" s="873">
        <v>455</v>
      </c>
      <c r="R70" s="829"/>
      <c r="S70" s="829"/>
      <c r="T70" s="829"/>
      <c r="U70" s="829"/>
      <c r="V70" s="829">
        <v>454</v>
      </c>
      <c r="W70" s="829"/>
      <c r="X70" s="829"/>
      <c r="Y70" s="829"/>
      <c r="Z70" s="829"/>
      <c r="AA70" s="829">
        <v>1</v>
      </c>
      <c r="AB70" s="829"/>
      <c r="AC70" s="829"/>
      <c r="AD70" s="829"/>
      <c r="AE70" s="829"/>
      <c r="AF70" s="829">
        <v>1</v>
      </c>
      <c r="AG70" s="829"/>
      <c r="AH70" s="829"/>
      <c r="AI70" s="829"/>
      <c r="AJ70" s="829"/>
      <c r="AK70" s="829" t="s">
        <v>554</v>
      </c>
      <c r="AL70" s="829"/>
      <c r="AM70" s="829"/>
      <c r="AN70" s="829"/>
      <c r="AO70" s="829"/>
      <c r="AP70" s="829" t="s">
        <v>554</v>
      </c>
      <c r="AQ70" s="829"/>
      <c r="AR70" s="829"/>
      <c r="AS70" s="829"/>
      <c r="AT70" s="829"/>
      <c r="AU70" s="829" t="s">
        <v>554</v>
      </c>
      <c r="AV70" s="829"/>
      <c r="AW70" s="829"/>
      <c r="AX70" s="829"/>
      <c r="AY70" s="829"/>
      <c r="AZ70" s="831"/>
      <c r="BA70" s="831"/>
      <c r="BB70" s="831"/>
      <c r="BC70" s="831"/>
      <c r="BD70" s="832"/>
      <c r="BE70" s="241"/>
      <c r="BF70" s="241"/>
      <c r="BG70" s="241"/>
      <c r="BH70" s="241"/>
      <c r="BI70" s="241"/>
      <c r="BJ70" s="241"/>
      <c r="BK70" s="241"/>
      <c r="BL70" s="241"/>
      <c r="BM70" s="241"/>
      <c r="BN70" s="241"/>
      <c r="BO70" s="241"/>
      <c r="BP70" s="241"/>
      <c r="BQ70" s="238">
        <v>64</v>
      </c>
      <c r="BR70" s="243"/>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30"/>
    </row>
    <row r="71" spans="1:131" ht="26.25" customHeight="1" x14ac:dyDescent="0.15">
      <c r="A71" s="238">
        <v>4</v>
      </c>
      <c r="B71" s="870" t="s">
        <v>557</v>
      </c>
      <c r="C71" s="871"/>
      <c r="D71" s="871"/>
      <c r="E71" s="871"/>
      <c r="F71" s="871"/>
      <c r="G71" s="871"/>
      <c r="H71" s="871"/>
      <c r="I71" s="871"/>
      <c r="J71" s="871"/>
      <c r="K71" s="871"/>
      <c r="L71" s="871"/>
      <c r="M71" s="871"/>
      <c r="N71" s="871"/>
      <c r="O71" s="871"/>
      <c r="P71" s="872"/>
      <c r="Q71" s="873">
        <v>2789</v>
      </c>
      <c r="R71" s="829"/>
      <c r="S71" s="829"/>
      <c r="T71" s="829"/>
      <c r="U71" s="829"/>
      <c r="V71" s="829">
        <v>2707</v>
      </c>
      <c r="W71" s="829"/>
      <c r="X71" s="829"/>
      <c r="Y71" s="829"/>
      <c r="Z71" s="829"/>
      <c r="AA71" s="829">
        <v>82</v>
      </c>
      <c r="AB71" s="829"/>
      <c r="AC71" s="829"/>
      <c r="AD71" s="829"/>
      <c r="AE71" s="829"/>
      <c r="AF71" s="829">
        <v>82</v>
      </c>
      <c r="AG71" s="829"/>
      <c r="AH71" s="829"/>
      <c r="AI71" s="829"/>
      <c r="AJ71" s="829"/>
      <c r="AK71" s="829" t="s">
        <v>554</v>
      </c>
      <c r="AL71" s="829"/>
      <c r="AM71" s="829"/>
      <c r="AN71" s="829"/>
      <c r="AO71" s="829"/>
      <c r="AP71" s="829" t="s">
        <v>554</v>
      </c>
      <c r="AQ71" s="829"/>
      <c r="AR71" s="829"/>
      <c r="AS71" s="829"/>
      <c r="AT71" s="829"/>
      <c r="AU71" s="829" t="s">
        <v>554</v>
      </c>
      <c r="AV71" s="829"/>
      <c r="AW71" s="829"/>
      <c r="AX71" s="829"/>
      <c r="AY71" s="829"/>
      <c r="AZ71" s="831"/>
      <c r="BA71" s="831"/>
      <c r="BB71" s="831"/>
      <c r="BC71" s="831"/>
      <c r="BD71" s="832"/>
      <c r="BE71" s="241"/>
      <c r="BF71" s="241"/>
      <c r="BG71" s="241"/>
      <c r="BH71" s="241"/>
      <c r="BI71" s="241"/>
      <c r="BJ71" s="241"/>
      <c r="BK71" s="241"/>
      <c r="BL71" s="241"/>
      <c r="BM71" s="241"/>
      <c r="BN71" s="241"/>
      <c r="BO71" s="241"/>
      <c r="BP71" s="241"/>
      <c r="BQ71" s="238">
        <v>65</v>
      </c>
      <c r="BR71" s="243"/>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30"/>
    </row>
    <row r="72" spans="1:131" ht="26.25" customHeight="1" x14ac:dyDescent="0.15">
      <c r="A72" s="238">
        <v>5</v>
      </c>
      <c r="B72" s="870"/>
      <c r="C72" s="871"/>
      <c r="D72" s="871"/>
      <c r="E72" s="871"/>
      <c r="F72" s="871"/>
      <c r="G72" s="871"/>
      <c r="H72" s="871"/>
      <c r="I72" s="871"/>
      <c r="J72" s="871"/>
      <c r="K72" s="871"/>
      <c r="L72" s="871"/>
      <c r="M72" s="871"/>
      <c r="N72" s="871"/>
      <c r="O72" s="871"/>
      <c r="P72" s="872"/>
      <c r="Q72" s="873"/>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29"/>
      <c r="AY72" s="829"/>
      <c r="AZ72" s="831"/>
      <c r="BA72" s="831"/>
      <c r="BB72" s="831"/>
      <c r="BC72" s="831"/>
      <c r="BD72" s="832"/>
      <c r="BE72" s="241"/>
      <c r="BF72" s="241"/>
      <c r="BG72" s="241"/>
      <c r="BH72" s="241"/>
      <c r="BI72" s="241"/>
      <c r="BJ72" s="241"/>
      <c r="BK72" s="241"/>
      <c r="BL72" s="241"/>
      <c r="BM72" s="241"/>
      <c r="BN72" s="241"/>
      <c r="BO72" s="241"/>
      <c r="BP72" s="241"/>
      <c r="BQ72" s="238">
        <v>66</v>
      </c>
      <c r="BR72" s="243"/>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30"/>
    </row>
    <row r="73" spans="1:131" ht="26.25" customHeight="1" x14ac:dyDescent="0.15">
      <c r="A73" s="238">
        <v>6</v>
      </c>
      <c r="B73" s="870"/>
      <c r="C73" s="871"/>
      <c r="D73" s="871"/>
      <c r="E73" s="871"/>
      <c r="F73" s="871"/>
      <c r="G73" s="871"/>
      <c r="H73" s="871"/>
      <c r="I73" s="871"/>
      <c r="J73" s="871"/>
      <c r="K73" s="871"/>
      <c r="L73" s="871"/>
      <c r="M73" s="871"/>
      <c r="N73" s="871"/>
      <c r="O73" s="871"/>
      <c r="P73" s="872"/>
      <c r="Q73" s="873"/>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1"/>
      <c r="BA73" s="831"/>
      <c r="BB73" s="831"/>
      <c r="BC73" s="831"/>
      <c r="BD73" s="832"/>
      <c r="BE73" s="241"/>
      <c r="BF73" s="241"/>
      <c r="BG73" s="241"/>
      <c r="BH73" s="241"/>
      <c r="BI73" s="241"/>
      <c r="BJ73" s="241"/>
      <c r="BK73" s="241"/>
      <c r="BL73" s="241"/>
      <c r="BM73" s="241"/>
      <c r="BN73" s="241"/>
      <c r="BO73" s="241"/>
      <c r="BP73" s="241"/>
      <c r="BQ73" s="238">
        <v>67</v>
      </c>
      <c r="BR73" s="243"/>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30"/>
    </row>
    <row r="74" spans="1:131" ht="26.25" customHeight="1" x14ac:dyDescent="0.15">
      <c r="A74" s="238">
        <v>7</v>
      </c>
      <c r="B74" s="870"/>
      <c r="C74" s="871"/>
      <c r="D74" s="871"/>
      <c r="E74" s="871"/>
      <c r="F74" s="871"/>
      <c r="G74" s="871"/>
      <c r="H74" s="871"/>
      <c r="I74" s="871"/>
      <c r="J74" s="871"/>
      <c r="K74" s="871"/>
      <c r="L74" s="871"/>
      <c r="M74" s="871"/>
      <c r="N74" s="871"/>
      <c r="O74" s="871"/>
      <c r="P74" s="872"/>
      <c r="Q74" s="873"/>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1"/>
      <c r="BA74" s="831"/>
      <c r="BB74" s="831"/>
      <c r="BC74" s="831"/>
      <c r="BD74" s="832"/>
      <c r="BE74" s="241"/>
      <c r="BF74" s="241"/>
      <c r="BG74" s="241"/>
      <c r="BH74" s="241"/>
      <c r="BI74" s="241"/>
      <c r="BJ74" s="241"/>
      <c r="BK74" s="241"/>
      <c r="BL74" s="241"/>
      <c r="BM74" s="241"/>
      <c r="BN74" s="241"/>
      <c r="BO74" s="241"/>
      <c r="BP74" s="241"/>
      <c r="BQ74" s="238">
        <v>68</v>
      </c>
      <c r="BR74" s="243"/>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30"/>
    </row>
    <row r="75" spans="1:131" ht="26.25" customHeight="1" x14ac:dyDescent="0.15">
      <c r="A75" s="238">
        <v>8</v>
      </c>
      <c r="B75" s="870"/>
      <c r="C75" s="871"/>
      <c r="D75" s="871"/>
      <c r="E75" s="871"/>
      <c r="F75" s="871"/>
      <c r="G75" s="871"/>
      <c r="H75" s="871"/>
      <c r="I75" s="871"/>
      <c r="J75" s="871"/>
      <c r="K75" s="871"/>
      <c r="L75" s="871"/>
      <c r="M75" s="871"/>
      <c r="N75" s="871"/>
      <c r="O75" s="871"/>
      <c r="P75" s="872"/>
      <c r="Q75" s="874"/>
      <c r="R75" s="875"/>
      <c r="S75" s="875"/>
      <c r="T75" s="875"/>
      <c r="U75" s="833"/>
      <c r="V75" s="876"/>
      <c r="W75" s="875"/>
      <c r="X75" s="875"/>
      <c r="Y75" s="875"/>
      <c r="Z75" s="833"/>
      <c r="AA75" s="876"/>
      <c r="AB75" s="875"/>
      <c r="AC75" s="875"/>
      <c r="AD75" s="875"/>
      <c r="AE75" s="833"/>
      <c r="AF75" s="876"/>
      <c r="AG75" s="875"/>
      <c r="AH75" s="875"/>
      <c r="AI75" s="875"/>
      <c r="AJ75" s="833"/>
      <c r="AK75" s="876"/>
      <c r="AL75" s="875"/>
      <c r="AM75" s="875"/>
      <c r="AN75" s="875"/>
      <c r="AO75" s="833"/>
      <c r="AP75" s="876"/>
      <c r="AQ75" s="875"/>
      <c r="AR75" s="875"/>
      <c r="AS75" s="875"/>
      <c r="AT75" s="833"/>
      <c r="AU75" s="876"/>
      <c r="AV75" s="875"/>
      <c r="AW75" s="875"/>
      <c r="AX75" s="875"/>
      <c r="AY75" s="833"/>
      <c r="AZ75" s="831"/>
      <c r="BA75" s="831"/>
      <c r="BB75" s="831"/>
      <c r="BC75" s="831"/>
      <c r="BD75" s="832"/>
      <c r="BE75" s="241"/>
      <c r="BF75" s="241"/>
      <c r="BG75" s="241"/>
      <c r="BH75" s="241"/>
      <c r="BI75" s="241"/>
      <c r="BJ75" s="241"/>
      <c r="BK75" s="241"/>
      <c r="BL75" s="241"/>
      <c r="BM75" s="241"/>
      <c r="BN75" s="241"/>
      <c r="BO75" s="241"/>
      <c r="BP75" s="241"/>
      <c r="BQ75" s="238">
        <v>69</v>
      </c>
      <c r="BR75" s="243"/>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30"/>
    </row>
    <row r="76" spans="1:131" ht="26.25" customHeight="1" x14ac:dyDescent="0.15">
      <c r="A76" s="238">
        <v>9</v>
      </c>
      <c r="B76" s="870"/>
      <c r="C76" s="871"/>
      <c r="D76" s="871"/>
      <c r="E76" s="871"/>
      <c r="F76" s="871"/>
      <c r="G76" s="871"/>
      <c r="H76" s="871"/>
      <c r="I76" s="871"/>
      <c r="J76" s="871"/>
      <c r="K76" s="871"/>
      <c r="L76" s="871"/>
      <c r="M76" s="871"/>
      <c r="N76" s="871"/>
      <c r="O76" s="871"/>
      <c r="P76" s="872"/>
      <c r="Q76" s="874"/>
      <c r="R76" s="875"/>
      <c r="S76" s="875"/>
      <c r="T76" s="875"/>
      <c r="U76" s="833"/>
      <c r="V76" s="876"/>
      <c r="W76" s="875"/>
      <c r="X76" s="875"/>
      <c r="Y76" s="875"/>
      <c r="Z76" s="833"/>
      <c r="AA76" s="876"/>
      <c r="AB76" s="875"/>
      <c r="AC76" s="875"/>
      <c r="AD76" s="875"/>
      <c r="AE76" s="833"/>
      <c r="AF76" s="876"/>
      <c r="AG76" s="875"/>
      <c r="AH76" s="875"/>
      <c r="AI76" s="875"/>
      <c r="AJ76" s="833"/>
      <c r="AK76" s="876"/>
      <c r="AL76" s="875"/>
      <c r="AM76" s="875"/>
      <c r="AN76" s="875"/>
      <c r="AO76" s="833"/>
      <c r="AP76" s="876"/>
      <c r="AQ76" s="875"/>
      <c r="AR76" s="875"/>
      <c r="AS76" s="875"/>
      <c r="AT76" s="833"/>
      <c r="AU76" s="876"/>
      <c r="AV76" s="875"/>
      <c r="AW76" s="875"/>
      <c r="AX76" s="875"/>
      <c r="AY76" s="833"/>
      <c r="AZ76" s="831"/>
      <c r="BA76" s="831"/>
      <c r="BB76" s="831"/>
      <c r="BC76" s="831"/>
      <c r="BD76" s="832"/>
      <c r="BE76" s="241"/>
      <c r="BF76" s="241"/>
      <c r="BG76" s="241"/>
      <c r="BH76" s="241"/>
      <c r="BI76" s="241"/>
      <c r="BJ76" s="241"/>
      <c r="BK76" s="241"/>
      <c r="BL76" s="241"/>
      <c r="BM76" s="241"/>
      <c r="BN76" s="241"/>
      <c r="BO76" s="241"/>
      <c r="BP76" s="241"/>
      <c r="BQ76" s="238">
        <v>70</v>
      </c>
      <c r="BR76" s="243"/>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30"/>
    </row>
    <row r="77" spans="1:131" ht="26.25" customHeight="1" x14ac:dyDescent="0.15">
      <c r="A77" s="238">
        <v>10</v>
      </c>
      <c r="B77" s="870"/>
      <c r="C77" s="871"/>
      <c r="D77" s="871"/>
      <c r="E77" s="871"/>
      <c r="F77" s="871"/>
      <c r="G77" s="871"/>
      <c r="H77" s="871"/>
      <c r="I77" s="871"/>
      <c r="J77" s="871"/>
      <c r="K77" s="871"/>
      <c r="L77" s="871"/>
      <c r="M77" s="871"/>
      <c r="N77" s="871"/>
      <c r="O77" s="871"/>
      <c r="P77" s="872"/>
      <c r="Q77" s="874"/>
      <c r="R77" s="875"/>
      <c r="S77" s="875"/>
      <c r="T77" s="875"/>
      <c r="U77" s="833"/>
      <c r="V77" s="876"/>
      <c r="W77" s="875"/>
      <c r="X77" s="875"/>
      <c r="Y77" s="875"/>
      <c r="Z77" s="833"/>
      <c r="AA77" s="876"/>
      <c r="AB77" s="875"/>
      <c r="AC77" s="875"/>
      <c r="AD77" s="875"/>
      <c r="AE77" s="833"/>
      <c r="AF77" s="876"/>
      <c r="AG77" s="875"/>
      <c r="AH77" s="875"/>
      <c r="AI77" s="875"/>
      <c r="AJ77" s="833"/>
      <c r="AK77" s="876"/>
      <c r="AL77" s="875"/>
      <c r="AM77" s="875"/>
      <c r="AN77" s="875"/>
      <c r="AO77" s="833"/>
      <c r="AP77" s="876"/>
      <c r="AQ77" s="875"/>
      <c r="AR77" s="875"/>
      <c r="AS77" s="875"/>
      <c r="AT77" s="833"/>
      <c r="AU77" s="876"/>
      <c r="AV77" s="875"/>
      <c r="AW77" s="875"/>
      <c r="AX77" s="875"/>
      <c r="AY77" s="833"/>
      <c r="AZ77" s="831"/>
      <c r="BA77" s="831"/>
      <c r="BB77" s="831"/>
      <c r="BC77" s="831"/>
      <c r="BD77" s="832"/>
      <c r="BE77" s="241"/>
      <c r="BF77" s="241"/>
      <c r="BG77" s="241"/>
      <c r="BH77" s="241"/>
      <c r="BI77" s="241"/>
      <c r="BJ77" s="241"/>
      <c r="BK77" s="241"/>
      <c r="BL77" s="241"/>
      <c r="BM77" s="241"/>
      <c r="BN77" s="241"/>
      <c r="BO77" s="241"/>
      <c r="BP77" s="241"/>
      <c r="BQ77" s="238">
        <v>71</v>
      </c>
      <c r="BR77" s="243"/>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30"/>
    </row>
    <row r="78" spans="1:131" ht="26.25" customHeight="1" x14ac:dyDescent="0.15">
      <c r="A78" s="238">
        <v>11</v>
      </c>
      <c r="B78" s="870"/>
      <c r="C78" s="871"/>
      <c r="D78" s="871"/>
      <c r="E78" s="871"/>
      <c r="F78" s="871"/>
      <c r="G78" s="871"/>
      <c r="H78" s="871"/>
      <c r="I78" s="871"/>
      <c r="J78" s="871"/>
      <c r="K78" s="871"/>
      <c r="L78" s="871"/>
      <c r="M78" s="871"/>
      <c r="N78" s="871"/>
      <c r="O78" s="871"/>
      <c r="P78" s="872"/>
      <c r="Q78" s="873"/>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41"/>
      <c r="BF78" s="241"/>
      <c r="BG78" s="241"/>
      <c r="BH78" s="241"/>
      <c r="BI78" s="241"/>
      <c r="BJ78" s="230"/>
      <c r="BK78" s="230"/>
      <c r="BL78" s="230"/>
      <c r="BM78" s="230"/>
      <c r="BN78" s="230"/>
      <c r="BO78" s="241"/>
      <c r="BP78" s="241"/>
      <c r="BQ78" s="238">
        <v>72</v>
      </c>
      <c r="BR78" s="243"/>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30"/>
    </row>
    <row r="79" spans="1:131" ht="26.25" customHeight="1" x14ac:dyDescent="0.15">
      <c r="A79" s="238">
        <v>12</v>
      </c>
      <c r="B79" s="870"/>
      <c r="C79" s="871"/>
      <c r="D79" s="871"/>
      <c r="E79" s="871"/>
      <c r="F79" s="871"/>
      <c r="G79" s="871"/>
      <c r="H79" s="871"/>
      <c r="I79" s="871"/>
      <c r="J79" s="871"/>
      <c r="K79" s="871"/>
      <c r="L79" s="871"/>
      <c r="M79" s="871"/>
      <c r="N79" s="871"/>
      <c r="O79" s="871"/>
      <c r="P79" s="872"/>
      <c r="Q79" s="873"/>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41"/>
      <c r="BF79" s="241"/>
      <c r="BG79" s="241"/>
      <c r="BH79" s="241"/>
      <c r="BI79" s="241"/>
      <c r="BJ79" s="230"/>
      <c r="BK79" s="230"/>
      <c r="BL79" s="230"/>
      <c r="BM79" s="230"/>
      <c r="BN79" s="230"/>
      <c r="BO79" s="241"/>
      <c r="BP79" s="241"/>
      <c r="BQ79" s="238">
        <v>73</v>
      </c>
      <c r="BR79" s="243"/>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30"/>
    </row>
    <row r="80" spans="1:131" ht="26.25" customHeight="1" x14ac:dyDescent="0.15">
      <c r="A80" s="238">
        <v>13</v>
      </c>
      <c r="B80" s="870"/>
      <c r="C80" s="871"/>
      <c r="D80" s="871"/>
      <c r="E80" s="871"/>
      <c r="F80" s="871"/>
      <c r="G80" s="871"/>
      <c r="H80" s="871"/>
      <c r="I80" s="871"/>
      <c r="J80" s="871"/>
      <c r="K80" s="871"/>
      <c r="L80" s="871"/>
      <c r="M80" s="871"/>
      <c r="N80" s="871"/>
      <c r="O80" s="871"/>
      <c r="P80" s="872"/>
      <c r="Q80" s="873"/>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41"/>
      <c r="BF80" s="241"/>
      <c r="BG80" s="241"/>
      <c r="BH80" s="241"/>
      <c r="BI80" s="241"/>
      <c r="BJ80" s="241"/>
      <c r="BK80" s="241"/>
      <c r="BL80" s="241"/>
      <c r="BM80" s="241"/>
      <c r="BN80" s="241"/>
      <c r="BO80" s="241"/>
      <c r="BP80" s="241"/>
      <c r="BQ80" s="238">
        <v>74</v>
      </c>
      <c r="BR80" s="243"/>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30"/>
    </row>
    <row r="81" spans="1:131" ht="26.25" customHeight="1" x14ac:dyDescent="0.15">
      <c r="A81" s="238">
        <v>14</v>
      </c>
      <c r="B81" s="870"/>
      <c r="C81" s="871"/>
      <c r="D81" s="871"/>
      <c r="E81" s="871"/>
      <c r="F81" s="871"/>
      <c r="G81" s="871"/>
      <c r="H81" s="871"/>
      <c r="I81" s="871"/>
      <c r="J81" s="871"/>
      <c r="K81" s="871"/>
      <c r="L81" s="871"/>
      <c r="M81" s="871"/>
      <c r="N81" s="871"/>
      <c r="O81" s="871"/>
      <c r="P81" s="872"/>
      <c r="Q81" s="873"/>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41"/>
      <c r="BF81" s="241"/>
      <c r="BG81" s="241"/>
      <c r="BH81" s="241"/>
      <c r="BI81" s="241"/>
      <c r="BJ81" s="241"/>
      <c r="BK81" s="241"/>
      <c r="BL81" s="241"/>
      <c r="BM81" s="241"/>
      <c r="BN81" s="241"/>
      <c r="BO81" s="241"/>
      <c r="BP81" s="241"/>
      <c r="BQ81" s="238">
        <v>75</v>
      </c>
      <c r="BR81" s="243"/>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30"/>
    </row>
    <row r="82" spans="1:131" ht="26.25" customHeight="1" x14ac:dyDescent="0.15">
      <c r="A82" s="238">
        <v>15</v>
      </c>
      <c r="B82" s="870"/>
      <c r="C82" s="871"/>
      <c r="D82" s="871"/>
      <c r="E82" s="871"/>
      <c r="F82" s="871"/>
      <c r="G82" s="871"/>
      <c r="H82" s="871"/>
      <c r="I82" s="871"/>
      <c r="J82" s="871"/>
      <c r="K82" s="871"/>
      <c r="L82" s="871"/>
      <c r="M82" s="871"/>
      <c r="N82" s="871"/>
      <c r="O82" s="871"/>
      <c r="P82" s="872"/>
      <c r="Q82" s="873"/>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41"/>
      <c r="BF82" s="241"/>
      <c r="BG82" s="241"/>
      <c r="BH82" s="241"/>
      <c r="BI82" s="241"/>
      <c r="BJ82" s="241"/>
      <c r="BK82" s="241"/>
      <c r="BL82" s="241"/>
      <c r="BM82" s="241"/>
      <c r="BN82" s="241"/>
      <c r="BO82" s="241"/>
      <c r="BP82" s="241"/>
      <c r="BQ82" s="238">
        <v>76</v>
      </c>
      <c r="BR82" s="243"/>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30"/>
    </row>
    <row r="83" spans="1:131" ht="26.25" customHeight="1" x14ac:dyDescent="0.15">
      <c r="A83" s="238">
        <v>16</v>
      </c>
      <c r="B83" s="870"/>
      <c r="C83" s="871"/>
      <c r="D83" s="871"/>
      <c r="E83" s="871"/>
      <c r="F83" s="871"/>
      <c r="G83" s="871"/>
      <c r="H83" s="871"/>
      <c r="I83" s="871"/>
      <c r="J83" s="871"/>
      <c r="K83" s="871"/>
      <c r="L83" s="871"/>
      <c r="M83" s="871"/>
      <c r="N83" s="871"/>
      <c r="O83" s="871"/>
      <c r="P83" s="872"/>
      <c r="Q83" s="873"/>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41"/>
      <c r="BF83" s="241"/>
      <c r="BG83" s="241"/>
      <c r="BH83" s="241"/>
      <c r="BI83" s="241"/>
      <c r="BJ83" s="241"/>
      <c r="BK83" s="241"/>
      <c r="BL83" s="241"/>
      <c r="BM83" s="241"/>
      <c r="BN83" s="241"/>
      <c r="BO83" s="241"/>
      <c r="BP83" s="241"/>
      <c r="BQ83" s="238">
        <v>77</v>
      </c>
      <c r="BR83" s="243"/>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30"/>
    </row>
    <row r="84" spans="1:131" ht="26.25" customHeight="1" x14ac:dyDescent="0.15">
      <c r="A84" s="238">
        <v>17</v>
      </c>
      <c r="B84" s="870"/>
      <c r="C84" s="871"/>
      <c r="D84" s="871"/>
      <c r="E84" s="871"/>
      <c r="F84" s="871"/>
      <c r="G84" s="871"/>
      <c r="H84" s="871"/>
      <c r="I84" s="871"/>
      <c r="J84" s="871"/>
      <c r="K84" s="871"/>
      <c r="L84" s="871"/>
      <c r="M84" s="871"/>
      <c r="N84" s="871"/>
      <c r="O84" s="871"/>
      <c r="P84" s="872"/>
      <c r="Q84" s="873"/>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41"/>
      <c r="BF84" s="241"/>
      <c r="BG84" s="241"/>
      <c r="BH84" s="241"/>
      <c r="BI84" s="241"/>
      <c r="BJ84" s="241"/>
      <c r="BK84" s="241"/>
      <c r="BL84" s="241"/>
      <c r="BM84" s="241"/>
      <c r="BN84" s="241"/>
      <c r="BO84" s="241"/>
      <c r="BP84" s="241"/>
      <c r="BQ84" s="238">
        <v>78</v>
      </c>
      <c r="BR84" s="243"/>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30"/>
    </row>
    <row r="85" spans="1:131" ht="26.25" customHeight="1" x14ac:dyDescent="0.15">
      <c r="A85" s="238">
        <v>18</v>
      </c>
      <c r="B85" s="870"/>
      <c r="C85" s="871"/>
      <c r="D85" s="871"/>
      <c r="E85" s="871"/>
      <c r="F85" s="871"/>
      <c r="G85" s="871"/>
      <c r="H85" s="871"/>
      <c r="I85" s="871"/>
      <c r="J85" s="871"/>
      <c r="K85" s="871"/>
      <c r="L85" s="871"/>
      <c r="M85" s="871"/>
      <c r="N85" s="871"/>
      <c r="O85" s="871"/>
      <c r="P85" s="872"/>
      <c r="Q85" s="873"/>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41"/>
      <c r="BF85" s="241"/>
      <c r="BG85" s="241"/>
      <c r="BH85" s="241"/>
      <c r="BI85" s="241"/>
      <c r="BJ85" s="241"/>
      <c r="BK85" s="241"/>
      <c r="BL85" s="241"/>
      <c r="BM85" s="241"/>
      <c r="BN85" s="241"/>
      <c r="BO85" s="241"/>
      <c r="BP85" s="241"/>
      <c r="BQ85" s="238">
        <v>79</v>
      </c>
      <c r="BR85" s="243"/>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30"/>
    </row>
    <row r="86" spans="1:131" ht="26.25" customHeight="1" x14ac:dyDescent="0.15">
      <c r="A86" s="238">
        <v>19</v>
      </c>
      <c r="B86" s="870"/>
      <c r="C86" s="871"/>
      <c r="D86" s="871"/>
      <c r="E86" s="871"/>
      <c r="F86" s="871"/>
      <c r="G86" s="871"/>
      <c r="H86" s="871"/>
      <c r="I86" s="871"/>
      <c r="J86" s="871"/>
      <c r="K86" s="871"/>
      <c r="L86" s="871"/>
      <c r="M86" s="871"/>
      <c r="N86" s="871"/>
      <c r="O86" s="871"/>
      <c r="P86" s="872"/>
      <c r="Q86" s="873"/>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41"/>
      <c r="BF86" s="241"/>
      <c r="BG86" s="241"/>
      <c r="BH86" s="241"/>
      <c r="BI86" s="241"/>
      <c r="BJ86" s="241"/>
      <c r="BK86" s="241"/>
      <c r="BL86" s="241"/>
      <c r="BM86" s="241"/>
      <c r="BN86" s="241"/>
      <c r="BO86" s="241"/>
      <c r="BP86" s="241"/>
      <c r="BQ86" s="238">
        <v>80</v>
      </c>
      <c r="BR86" s="243"/>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30"/>
    </row>
    <row r="87" spans="1:131" ht="26.25" customHeight="1" x14ac:dyDescent="0.15">
      <c r="A87" s="244">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41"/>
      <c r="BF87" s="241"/>
      <c r="BG87" s="241"/>
      <c r="BH87" s="241"/>
      <c r="BI87" s="241"/>
      <c r="BJ87" s="241"/>
      <c r="BK87" s="241"/>
      <c r="BL87" s="241"/>
      <c r="BM87" s="241"/>
      <c r="BN87" s="241"/>
      <c r="BO87" s="241"/>
      <c r="BP87" s="241"/>
      <c r="BQ87" s="238">
        <v>81</v>
      </c>
      <c r="BR87" s="243"/>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30"/>
    </row>
    <row r="88" spans="1:131" ht="26.25" customHeight="1" thickBot="1" x14ac:dyDescent="0.2">
      <c r="A88" s="240" t="s">
        <v>378</v>
      </c>
      <c r="B88" s="789" t="s">
        <v>401</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135</v>
      </c>
      <c r="AG88" s="843"/>
      <c r="AH88" s="843"/>
      <c r="AI88" s="843"/>
      <c r="AJ88" s="843"/>
      <c r="AK88" s="840"/>
      <c r="AL88" s="840"/>
      <c r="AM88" s="840"/>
      <c r="AN88" s="840"/>
      <c r="AO88" s="840"/>
      <c r="AP88" s="843">
        <v>176</v>
      </c>
      <c r="AQ88" s="843"/>
      <c r="AR88" s="843"/>
      <c r="AS88" s="843"/>
      <c r="AT88" s="843"/>
      <c r="AU88" s="843">
        <v>173</v>
      </c>
      <c r="AV88" s="843"/>
      <c r="AW88" s="843"/>
      <c r="AX88" s="843"/>
      <c r="AY88" s="843"/>
      <c r="AZ88" s="884"/>
      <c r="BA88" s="884"/>
      <c r="BB88" s="884"/>
      <c r="BC88" s="884"/>
      <c r="BD88" s="885"/>
      <c r="BE88" s="241"/>
      <c r="BF88" s="241"/>
      <c r="BG88" s="241"/>
      <c r="BH88" s="241"/>
      <c r="BI88" s="241"/>
      <c r="BJ88" s="241"/>
      <c r="BK88" s="241"/>
      <c r="BL88" s="241"/>
      <c r="BM88" s="241"/>
      <c r="BN88" s="241"/>
      <c r="BO88" s="241"/>
      <c r="BP88" s="241"/>
      <c r="BQ88" s="238">
        <v>82</v>
      </c>
      <c r="BR88" s="243"/>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402</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79</v>
      </c>
      <c r="CS102" s="849"/>
      <c r="CT102" s="849"/>
      <c r="CU102" s="849"/>
      <c r="CV102" s="890"/>
      <c r="CW102" s="889" t="s">
        <v>558</v>
      </c>
      <c r="CX102" s="849"/>
      <c r="CY102" s="849"/>
      <c r="CZ102" s="849"/>
      <c r="DA102" s="890"/>
      <c r="DB102" s="889" t="s">
        <v>558</v>
      </c>
      <c r="DC102" s="849"/>
      <c r="DD102" s="849"/>
      <c r="DE102" s="849"/>
      <c r="DF102" s="890"/>
      <c r="DG102" s="889" t="s">
        <v>558</v>
      </c>
      <c r="DH102" s="849"/>
      <c r="DI102" s="849"/>
      <c r="DJ102" s="849"/>
      <c r="DK102" s="890"/>
      <c r="DL102" s="889" t="s">
        <v>558</v>
      </c>
      <c r="DM102" s="849"/>
      <c r="DN102" s="849"/>
      <c r="DO102" s="849"/>
      <c r="DP102" s="890"/>
      <c r="DQ102" s="889" t="s">
        <v>558</v>
      </c>
      <c r="DR102" s="849"/>
      <c r="DS102" s="849"/>
      <c r="DT102" s="849"/>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295</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295</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295</v>
      </c>
      <c r="DR109" s="892"/>
      <c r="DS109" s="892"/>
      <c r="DT109" s="892"/>
      <c r="DU109" s="893"/>
      <c r="DV109" s="891" t="s">
        <v>412</v>
      </c>
      <c r="DW109" s="892"/>
      <c r="DX109" s="892"/>
      <c r="DY109" s="892"/>
      <c r="DZ109" s="894"/>
    </row>
    <row r="110" spans="1:131" s="230" customFormat="1" ht="26.25" customHeight="1" x14ac:dyDescent="0.15">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768492</v>
      </c>
      <c r="AB110" s="899"/>
      <c r="AC110" s="899"/>
      <c r="AD110" s="899"/>
      <c r="AE110" s="900"/>
      <c r="AF110" s="901">
        <v>739803</v>
      </c>
      <c r="AG110" s="899"/>
      <c r="AH110" s="899"/>
      <c r="AI110" s="899"/>
      <c r="AJ110" s="900"/>
      <c r="AK110" s="901">
        <v>683408</v>
      </c>
      <c r="AL110" s="899"/>
      <c r="AM110" s="899"/>
      <c r="AN110" s="899"/>
      <c r="AO110" s="900"/>
      <c r="AP110" s="902">
        <v>22.3</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5755221</v>
      </c>
      <c r="BR110" s="930"/>
      <c r="BS110" s="930"/>
      <c r="BT110" s="930"/>
      <c r="BU110" s="930"/>
      <c r="BV110" s="930">
        <v>5406567</v>
      </c>
      <c r="BW110" s="930"/>
      <c r="BX110" s="930"/>
      <c r="BY110" s="930"/>
      <c r="BZ110" s="930"/>
      <c r="CA110" s="930">
        <v>5053184</v>
      </c>
      <c r="CB110" s="930"/>
      <c r="CC110" s="930"/>
      <c r="CD110" s="930"/>
      <c r="CE110" s="930"/>
      <c r="CF110" s="943">
        <v>165</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15">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15">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1012065</v>
      </c>
      <c r="BR112" s="925"/>
      <c r="BS112" s="925"/>
      <c r="BT112" s="925"/>
      <c r="BU112" s="925"/>
      <c r="BV112" s="925">
        <v>937508</v>
      </c>
      <c r="BW112" s="925"/>
      <c r="BX112" s="925"/>
      <c r="BY112" s="925"/>
      <c r="BZ112" s="925"/>
      <c r="CA112" s="925">
        <v>863742</v>
      </c>
      <c r="CB112" s="925"/>
      <c r="CC112" s="925"/>
      <c r="CD112" s="925"/>
      <c r="CE112" s="925"/>
      <c r="CF112" s="919">
        <v>28.2</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15">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133302</v>
      </c>
      <c r="AB113" s="937"/>
      <c r="AC113" s="937"/>
      <c r="AD113" s="937"/>
      <c r="AE113" s="938"/>
      <c r="AF113" s="939">
        <v>132563</v>
      </c>
      <c r="AG113" s="937"/>
      <c r="AH113" s="937"/>
      <c r="AI113" s="937"/>
      <c r="AJ113" s="938"/>
      <c r="AK113" s="939">
        <v>131486</v>
      </c>
      <c r="AL113" s="937"/>
      <c r="AM113" s="937"/>
      <c r="AN113" s="937"/>
      <c r="AO113" s="938"/>
      <c r="AP113" s="940">
        <v>4.3</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11237</v>
      </c>
      <c r="BR113" s="925"/>
      <c r="BS113" s="925"/>
      <c r="BT113" s="925"/>
      <c r="BU113" s="925"/>
      <c r="BV113" s="925">
        <v>6443</v>
      </c>
      <c r="BW113" s="925"/>
      <c r="BX113" s="925"/>
      <c r="BY113" s="925"/>
      <c r="BZ113" s="925"/>
      <c r="CA113" s="925">
        <v>3568</v>
      </c>
      <c r="CB113" s="925"/>
      <c r="CC113" s="925"/>
      <c r="CD113" s="925"/>
      <c r="CE113" s="925"/>
      <c r="CF113" s="919">
        <v>0.1</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15">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6047</v>
      </c>
      <c r="AB114" s="958"/>
      <c r="AC114" s="958"/>
      <c r="AD114" s="958"/>
      <c r="AE114" s="959"/>
      <c r="AF114" s="960">
        <v>4857</v>
      </c>
      <c r="AG114" s="958"/>
      <c r="AH114" s="958"/>
      <c r="AI114" s="958"/>
      <c r="AJ114" s="959"/>
      <c r="AK114" s="960">
        <v>2903</v>
      </c>
      <c r="AL114" s="958"/>
      <c r="AM114" s="958"/>
      <c r="AN114" s="958"/>
      <c r="AO114" s="959"/>
      <c r="AP114" s="961">
        <v>0.1</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220113</v>
      </c>
      <c r="BR114" s="925"/>
      <c r="BS114" s="925"/>
      <c r="BT114" s="925"/>
      <c r="BU114" s="925"/>
      <c r="BV114" s="925">
        <v>221349</v>
      </c>
      <c r="BW114" s="925"/>
      <c r="BX114" s="925"/>
      <c r="BY114" s="925"/>
      <c r="BZ114" s="925"/>
      <c r="CA114" s="925">
        <v>259546</v>
      </c>
      <c r="CB114" s="925"/>
      <c r="CC114" s="925"/>
      <c r="CD114" s="925"/>
      <c r="CE114" s="925"/>
      <c r="CF114" s="919">
        <v>8.5</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15">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733</v>
      </c>
      <c r="AB115" s="937"/>
      <c r="AC115" s="937"/>
      <c r="AD115" s="937"/>
      <c r="AE115" s="938"/>
      <c r="AF115" s="939">
        <v>733</v>
      </c>
      <c r="AG115" s="937"/>
      <c r="AH115" s="937"/>
      <c r="AI115" s="937"/>
      <c r="AJ115" s="938"/>
      <c r="AK115" s="939">
        <v>733</v>
      </c>
      <c r="AL115" s="937"/>
      <c r="AM115" s="937"/>
      <c r="AN115" s="937"/>
      <c r="AO115" s="938"/>
      <c r="AP115" s="940">
        <v>0</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15">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x14ac:dyDescent="0.15">
      <c r="A117" s="911" t="s">
        <v>178</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908574</v>
      </c>
      <c r="AB117" s="978"/>
      <c r="AC117" s="978"/>
      <c r="AD117" s="978"/>
      <c r="AE117" s="979"/>
      <c r="AF117" s="980">
        <v>877956</v>
      </c>
      <c r="AG117" s="978"/>
      <c r="AH117" s="978"/>
      <c r="AI117" s="978"/>
      <c r="AJ117" s="979"/>
      <c r="AK117" s="980">
        <v>818530</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15">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295</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15">
      <c r="A119" s="1056"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178</v>
      </c>
      <c r="BA119" s="251"/>
      <c r="BB119" s="251"/>
      <c r="BC119" s="251"/>
      <c r="BD119" s="251"/>
      <c r="BE119" s="251"/>
      <c r="BF119" s="251"/>
      <c r="BG119" s="251"/>
      <c r="BH119" s="251"/>
      <c r="BI119" s="251"/>
      <c r="BJ119" s="251"/>
      <c r="BK119" s="251"/>
      <c r="BL119" s="251"/>
      <c r="BM119" s="251"/>
      <c r="BN119" s="251"/>
      <c r="BO119" s="976" t="s">
        <v>442</v>
      </c>
      <c r="BP119" s="1004"/>
      <c r="BQ119" s="998">
        <v>6998636</v>
      </c>
      <c r="BR119" s="999"/>
      <c r="BS119" s="999"/>
      <c r="BT119" s="999"/>
      <c r="BU119" s="999"/>
      <c r="BV119" s="999">
        <v>6571867</v>
      </c>
      <c r="BW119" s="999"/>
      <c r="BX119" s="999"/>
      <c r="BY119" s="999"/>
      <c r="BZ119" s="999"/>
      <c r="CA119" s="999">
        <v>6180040</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15">
      <c r="A120" s="1057"/>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2088757</v>
      </c>
      <c r="BR120" s="930"/>
      <c r="BS120" s="930"/>
      <c r="BT120" s="930"/>
      <c r="BU120" s="930"/>
      <c r="BV120" s="930">
        <v>2389885</v>
      </c>
      <c r="BW120" s="930"/>
      <c r="BX120" s="930"/>
      <c r="BY120" s="930"/>
      <c r="BZ120" s="930"/>
      <c r="CA120" s="930">
        <v>2583061</v>
      </c>
      <c r="CB120" s="930"/>
      <c r="CC120" s="930"/>
      <c r="CD120" s="930"/>
      <c r="CE120" s="930"/>
      <c r="CF120" s="943">
        <v>84.4</v>
      </c>
      <c r="CG120" s="944"/>
      <c r="CH120" s="944"/>
      <c r="CI120" s="944"/>
      <c r="CJ120" s="944"/>
      <c r="CK120" s="1005" t="s">
        <v>446</v>
      </c>
      <c r="CL120" s="1006"/>
      <c r="CM120" s="1006"/>
      <c r="CN120" s="1006"/>
      <c r="CO120" s="1007"/>
      <c r="CP120" s="1013" t="s">
        <v>393</v>
      </c>
      <c r="CQ120" s="1014"/>
      <c r="CR120" s="1014"/>
      <c r="CS120" s="1014"/>
      <c r="CT120" s="1014"/>
      <c r="CU120" s="1014"/>
      <c r="CV120" s="1014"/>
      <c r="CW120" s="1014"/>
      <c r="CX120" s="1014"/>
      <c r="CY120" s="1014"/>
      <c r="CZ120" s="1014"/>
      <c r="DA120" s="1014"/>
      <c r="DB120" s="1014"/>
      <c r="DC120" s="1014"/>
      <c r="DD120" s="1014"/>
      <c r="DE120" s="1014"/>
      <c r="DF120" s="1015"/>
      <c r="DG120" s="929">
        <v>560541</v>
      </c>
      <c r="DH120" s="930"/>
      <c r="DI120" s="930"/>
      <c r="DJ120" s="930"/>
      <c r="DK120" s="930"/>
      <c r="DL120" s="930">
        <v>527215</v>
      </c>
      <c r="DM120" s="930"/>
      <c r="DN120" s="930"/>
      <c r="DO120" s="930"/>
      <c r="DP120" s="930"/>
      <c r="DQ120" s="930">
        <v>511496</v>
      </c>
      <c r="DR120" s="930"/>
      <c r="DS120" s="930"/>
      <c r="DT120" s="930"/>
      <c r="DU120" s="930"/>
      <c r="DV120" s="931">
        <v>16.7</v>
      </c>
      <c r="DW120" s="931"/>
      <c r="DX120" s="931"/>
      <c r="DY120" s="931"/>
      <c r="DZ120" s="932"/>
    </row>
    <row r="121" spans="1:130" s="230" customFormat="1" ht="26.25" customHeight="1" x14ac:dyDescent="0.15">
      <c r="A121" s="1057"/>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360405</v>
      </c>
      <c r="BR121" s="925"/>
      <c r="BS121" s="925"/>
      <c r="BT121" s="925"/>
      <c r="BU121" s="925"/>
      <c r="BV121" s="925">
        <v>320041</v>
      </c>
      <c r="BW121" s="925"/>
      <c r="BX121" s="925"/>
      <c r="BY121" s="925"/>
      <c r="BZ121" s="925"/>
      <c r="CA121" s="925">
        <v>278927</v>
      </c>
      <c r="CB121" s="925"/>
      <c r="CC121" s="925"/>
      <c r="CD121" s="925"/>
      <c r="CE121" s="925"/>
      <c r="CF121" s="919">
        <v>9.1</v>
      </c>
      <c r="CG121" s="920"/>
      <c r="CH121" s="920"/>
      <c r="CI121" s="920"/>
      <c r="CJ121" s="920"/>
      <c r="CK121" s="1008"/>
      <c r="CL121" s="1009"/>
      <c r="CM121" s="1009"/>
      <c r="CN121" s="1009"/>
      <c r="CO121" s="1010"/>
      <c r="CP121" s="1018" t="s">
        <v>395</v>
      </c>
      <c r="CQ121" s="1019"/>
      <c r="CR121" s="1019"/>
      <c r="CS121" s="1019"/>
      <c r="CT121" s="1019"/>
      <c r="CU121" s="1019"/>
      <c r="CV121" s="1019"/>
      <c r="CW121" s="1019"/>
      <c r="CX121" s="1019"/>
      <c r="CY121" s="1019"/>
      <c r="CZ121" s="1019"/>
      <c r="DA121" s="1019"/>
      <c r="DB121" s="1019"/>
      <c r="DC121" s="1019"/>
      <c r="DD121" s="1019"/>
      <c r="DE121" s="1019"/>
      <c r="DF121" s="1020"/>
      <c r="DG121" s="924">
        <v>445052</v>
      </c>
      <c r="DH121" s="925"/>
      <c r="DI121" s="925"/>
      <c r="DJ121" s="925"/>
      <c r="DK121" s="925"/>
      <c r="DL121" s="925">
        <v>404432</v>
      </c>
      <c r="DM121" s="925"/>
      <c r="DN121" s="925"/>
      <c r="DO121" s="925"/>
      <c r="DP121" s="925"/>
      <c r="DQ121" s="925">
        <v>347193</v>
      </c>
      <c r="DR121" s="925"/>
      <c r="DS121" s="925"/>
      <c r="DT121" s="925"/>
      <c r="DU121" s="925"/>
      <c r="DV121" s="926">
        <v>11.3</v>
      </c>
      <c r="DW121" s="926"/>
      <c r="DX121" s="926"/>
      <c r="DY121" s="926"/>
      <c r="DZ121" s="927"/>
    </row>
    <row r="122" spans="1:130" s="230" customFormat="1" ht="26.25" customHeight="1" x14ac:dyDescent="0.15">
      <c r="A122" s="1057"/>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4841478</v>
      </c>
      <c r="BR122" s="999"/>
      <c r="BS122" s="999"/>
      <c r="BT122" s="999"/>
      <c r="BU122" s="999"/>
      <c r="BV122" s="999">
        <v>4584010</v>
      </c>
      <c r="BW122" s="999"/>
      <c r="BX122" s="999"/>
      <c r="BY122" s="999"/>
      <c r="BZ122" s="999"/>
      <c r="CA122" s="999">
        <v>4340168</v>
      </c>
      <c r="CB122" s="999"/>
      <c r="CC122" s="999"/>
      <c r="CD122" s="999"/>
      <c r="CE122" s="999"/>
      <c r="CF122" s="1016">
        <v>141.69999999999999</v>
      </c>
      <c r="CG122" s="1017"/>
      <c r="CH122" s="1017"/>
      <c r="CI122" s="1017"/>
      <c r="CJ122" s="1017"/>
      <c r="CK122" s="1008"/>
      <c r="CL122" s="1009"/>
      <c r="CM122" s="1009"/>
      <c r="CN122" s="1009"/>
      <c r="CO122" s="1010"/>
      <c r="CP122" s="1018" t="s">
        <v>392</v>
      </c>
      <c r="CQ122" s="1019"/>
      <c r="CR122" s="1019"/>
      <c r="CS122" s="1019"/>
      <c r="CT122" s="1019"/>
      <c r="CU122" s="1019"/>
      <c r="CV122" s="1019"/>
      <c r="CW122" s="1019"/>
      <c r="CX122" s="1019"/>
      <c r="CY122" s="1019"/>
      <c r="CZ122" s="1019"/>
      <c r="DA122" s="1019"/>
      <c r="DB122" s="1019"/>
      <c r="DC122" s="1019"/>
      <c r="DD122" s="1019"/>
      <c r="DE122" s="1019"/>
      <c r="DF122" s="1020"/>
      <c r="DG122" s="924">
        <v>6472</v>
      </c>
      <c r="DH122" s="925"/>
      <c r="DI122" s="925"/>
      <c r="DJ122" s="925"/>
      <c r="DK122" s="925"/>
      <c r="DL122" s="925">
        <v>5861</v>
      </c>
      <c r="DM122" s="925"/>
      <c r="DN122" s="925"/>
      <c r="DO122" s="925"/>
      <c r="DP122" s="925"/>
      <c r="DQ122" s="925">
        <v>5053</v>
      </c>
      <c r="DR122" s="925"/>
      <c r="DS122" s="925"/>
      <c r="DT122" s="925"/>
      <c r="DU122" s="925"/>
      <c r="DV122" s="926">
        <v>0.2</v>
      </c>
      <c r="DW122" s="926"/>
      <c r="DX122" s="926"/>
      <c r="DY122" s="926"/>
      <c r="DZ122" s="927"/>
    </row>
    <row r="123" spans="1:130" s="230" customFormat="1" ht="26.25" customHeight="1" x14ac:dyDescent="0.15">
      <c r="A123" s="1057"/>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178</v>
      </c>
      <c r="BA123" s="251"/>
      <c r="BB123" s="251"/>
      <c r="BC123" s="251"/>
      <c r="BD123" s="251"/>
      <c r="BE123" s="251"/>
      <c r="BF123" s="251"/>
      <c r="BG123" s="251"/>
      <c r="BH123" s="251"/>
      <c r="BI123" s="251"/>
      <c r="BJ123" s="251"/>
      <c r="BK123" s="251"/>
      <c r="BL123" s="251"/>
      <c r="BM123" s="251"/>
      <c r="BN123" s="251"/>
      <c r="BO123" s="976" t="s">
        <v>450</v>
      </c>
      <c r="BP123" s="1004"/>
      <c r="BQ123" s="1063">
        <v>7290640</v>
      </c>
      <c r="BR123" s="1030"/>
      <c r="BS123" s="1030"/>
      <c r="BT123" s="1030"/>
      <c r="BU123" s="1030"/>
      <c r="BV123" s="1030">
        <v>7293936</v>
      </c>
      <c r="BW123" s="1030"/>
      <c r="BX123" s="1030"/>
      <c r="BY123" s="1030"/>
      <c r="BZ123" s="1030"/>
      <c r="CA123" s="1030">
        <v>7202156</v>
      </c>
      <c r="CB123" s="1030"/>
      <c r="CC123" s="1030"/>
      <c r="CD123" s="1030"/>
      <c r="CE123" s="1030"/>
      <c r="CF123" s="1000"/>
      <c r="CG123" s="1001"/>
      <c r="CH123" s="1001"/>
      <c r="CI123" s="1001"/>
      <c r="CJ123" s="1002"/>
      <c r="CK123" s="1008"/>
      <c r="CL123" s="1009"/>
      <c r="CM123" s="1009"/>
      <c r="CN123" s="1009"/>
      <c r="CO123" s="1010"/>
      <c r="CP123" s="1018" t="s">
        <v>391</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
      <c r="A124" s="1057"/>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15">
      <c r="A125" s="1057"/>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
      <c r="A126" s="1057"/>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15">
      <c r="A127" s="1058"/>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733</v>
      </c>
      <c r="AB127" s="958"/>
      <c r="AC127" s="958"/>
      <c r="AD127" s="958"/>
      <c r="AE127" s="959"/>
      <c r="AF127" s="960">
        <v>733</v>
      </c>
      <c r="AG127" s="958"/>
      <c r="AH127" s="958"/>
      <c r="AI127" s="958"/>
      <c r="AJ127" s="959"/>
      <c r="AK127" s="960">
        <v>733</v>
      </c>
      <c r="AL127" s="958"/>
      <c r="AM127" s="958"/>
      <c r="AN127" s="958"/>
      <c r="AO127" s="959"/>
      <c r="AP127" s="961">
        <v>0</v>
      </c>
      <c r="AQ127" s="962"/>
      <c r="AR127" s="962"/>
      <c r="AS127" s="962"/>
      <c r="AT127" s="963"/>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53152</v>
      </c>
      <c r="AB128" s="1046"/>
      <c r="AC128" s="1046"/>
      <c r="AD128" s="1046"/>
      <c r="AE128" s="1047"/>
      <c r="AF128" s="1048">
        <v>53635</v>
      </c>
      <c r="AG128" s="1046"/>
      <c r="AH128" s="1046"/>
      <c r="AI128" s="1046"/>
      <c r="AJ128" s="1047"/>
      <c r="AK128" s="1048">
        <v>54186</v>
      </c>
      <c r="AL128" s="1046"/>
      <c r="AM128" s="1046"/>
      <c r="AN128" s="1046"/>
      <c r="AO128" s="1047"/>
      <c r="AP128" s="1049"/>
      <c r="AQ128" s="1050"/>
      <c r="AR128" s="1050"/>
      <c r="AS128" s="1050"/>
      <c r="AT128" s="1051"/>
      <c r="AU128" s="232"/>
      <c r="AV128" s="232"/>
      <c r="AW128" s="232"/>
      <c r="AX128" s="895" t="s">
        <v>464</v>
      </c>
      <c r="AY128" s="896"/>
      <c r="AZ128" s="896"/>
      <c r="BA128" s="896"/>
      <c r="BB128" s="896"/>
      <c r="BC128" s="896"/>
      <c r="BD128" s="896"/>
      <c r="BE128" s="897"/>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5"/>
      <c r="CA128" s="255"/>
      <c r="CB128" s="255"/>
      <c r="CC128" s="255"/>
      <c r="CD128" s="255"/>
      <c r="CE128" s="255"/>
      <c r="CF128" s="255"/>
      <c r="CG128" s="232"/>
      <c r="CH128" s="232"/>
      <c r="CI128" s="232"/>
      <c r="CJ128" s="254"/>
      <c r="CK128" s="1023"/>
      <c r="CL128" s="1024"/>
      <c r="CM128" s="1024"/>
      <c r="CN128" s="1024"/>
      <c r="CO128" s="1025"/>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3714317</v>
      </c>
      <c r="AB129" s="958"/>
      <c r="AC129" s="958"/>
      <c r="AD129" s="958"/>
      <c r="AE129" s="959"/>
      <c r="AF129" s="960">
        <v>3597898</v>
      </c>
      <c r="AG129" s="958"/>
      <c r="AH129" s="958"/>
      <c r="AI129" s="958"/>
      <c r="AJ129" s="959"/>
      <c r="AK129" s="960">
        <v>3577682</v>
      </c>
      <c r="AL129" s="958"/>
      <c r="AM129" s="958"/>
      <c r="AN129" s="958"/>
      <c r="AO129" s="959"/>
      <c r="AP129" s="1072"/>
      <c r="AQ129" s="1073"/>
      <c r="AR129" s="1073"/>
      <c r="AS129" s="1073"/>
      <c r="AT129" s="1074"/>
      <c r="AU129" s="233"/>
      <c r="AV129" s="233"/>
      <c r="AW129" s="233"/>
      <c r="AX129" s="1064" t="s">
        <v>467</v>
      </c>
      <c r="AY129" s="922"/>
      <c r="AZ129" s="922"/>
      <c r="BA129" s="922"/>
      <c r="BB129" s="922"/>
      <c r="BC129" s="922"/>
      <c r="BD129" s="922"/>
      <c r="BE129" s="923"/>
      <c r="BF129" s="1065" t="s">
        <v>122</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610247</v>
      </c>
      <c r="AB130" s="958"/>
      <c r="AC130" s="958"/>
      <c r="AD130" s="958"/>
      <c r="AE130" s="959"/>
      <c r="AF130" s="960">
        <v>560823</v>
      </c>
      <c r="AG130" s="958"/>
      <c r="AH130" s="958"/>
      <c r="AI130" s="958"/>
      <c r="AJ130" s="959"/>
      <c r="AK130" s="960">
        <v>515507</v>
      </c>
      <c r="AL130" s="958"/>
      <c r="AM130" s="958"/>
      <c r="AN130" s="958"/>
      <c r="AO130" s="959"/>
      <c r="AP130" s="1072"/>
      <c r="AQ130" s="1073"/>
      <c r="AR130" s="1073"/>
      <c r="AS130" s="1073"/>
      <c r="AT130" s="1074"/>
      <c r="AU130" s="233"/>
      <c r="AV130" s="233"/>
      <c r="AW130" s="233"/>
      <c r="AX130" s="1064" t="s">
        <v>470</v>
      </c>
      <c r="AY130" s="922"/>
      <c r="AZ130" s="922"/>
      <c r="BA130" s="922"/>
      <c r="BB130" s="922"/>
      <c r="BC130" s="922"/>
      <c r="BD130" s="922"/>
      <c r="BE130" s="923"/>
      <c r="BF130" s="1100">
        <v>8.1999999999999993</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3104070</v>
      </c>
      <c r="AB131" s="985"/>
      <c r="AC131" s="985"/>
      <c r="AD131" s="985"/>
      <c r="AE131" s="986"/>
      <c r="AF131" s="984">
        <v>3037075</v>
      </c>
      <c r="AG131" s="985"/>
      <c r="AH131" s="985"/>
      <c r="AI131" s="985"/>
      <c r="AJ131" s="986"/>
      <c r="AK131" s="984">
        <v>3062175</v>
      </c>
      <c r="AL131" s="985"/>
      <c r="AM131" s="985"/>
      <c r="AN131" s="985"/>
      <c r="AO131" s="986"/>
      <c r="AP131" s="1109"/>
      <c r="AQ131" s="1110"/>
      <c r="AR131" s="1110"/>
      <c r="AS131" s="1110"/>
      <c r="AT131" s="1111"/>
      <c r="AU131" s="233"/>
      <c r="AV131" s="233"/>
      <c r="AW131" s="233"/>
      <c r="AX131" s="1082" t="s">
        <v>472</v>
      </c>
      <c r="AY131" s="726"/>
      <c r="AZ131" s="726"/>
      <c r="BA131" s="726"/>
      <c r="BB131" s="726"/>
      <c r="BC131" s="726"/>
      <c r="BD131" s="726"/>
      <c r="BE131" s="1036"/>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7.8985010000000004</v>
      </c>
      <c r="AB132" s="1096"/>
      <c r="AC132" s="1096"/>
      <c r="AD132" s="1096"/>
      <c r="AE132" s="1097"/>
      <c r="AF132" s="1098">
        <v>8.6760452079999997</v>
      </c>
      <c r="AG132" s="1096"/>
      <c r="AH132" s="1096"/>
      <c r="AI132" s="1096"/>
      <c r="AJ132" s="1097"/>
      <c r="AK132" s="1098">
        <v>8.1261521630000004</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7.7</v>
      </c>
      <c r="AB133" s="1079"/>
      <c r="AC133" s="1079"/>
      <c r="AD133" s="1079"/>
      <c r="AE133" s="1080"/>
      <c r="AF133" s="1078">
        <v>8</v>
      </c>
      <c r="AG133" s="1079"/>
      <c r="AH133" s="1079"/>
      <c r="AI133" s="1079"/>
      <c r="AJ133" s="1080"/>
      <c r="AK133" s="1078">
        <v>8.1999999999999993</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xNfCkPERyGUjauLz+ojcoNBq+qrVmUTvFsMb7q3DYTaMT7LqG9ZBCuJfoxT2IdZAzspD5ghwco1muYiYOlhJA==" saltValue="YHwZrOi+ND3H0pP7aICX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5ABIO3EVke3HV+tQbJClD+o81e2oxjzBw0J0QZNS3GmKCjGA7xyV9Zs7h+xotmqrKp5maqRvMWoUxMC2jbbpg==" saltValue="JfN9h91k9kliWfCc+UC2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UbI/M60DZZA5E0N0D342foHg6RkkbcDLT/wYiVtwuUyyRCpkpdi4ZuWK5J4rGwBqixrFvdOkugc0R70MDD7ug==" saltValue="baV8kLBkkvjCFTj/+E3j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484</v>
      </c>
      <c r="AL9" s="1116"/>
      <c r="AM9" s="1116"/>
      <c r="AN9" s="1117"/>
      <c r="AO9" s="281">
        <v>1127318</v>
      </c>
      <c r="AP9" s="281">
        <v>219451</v>
      </c>
      <c r="AQ9" s="282">
        <v>171003</v>
      </c>
      <c r="AR9" s="283">
        <v>28.3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485</v>
      </c>
      <c r="AL10" s="1116"/>
      <c r="AM10" s="1116"/>
      <c r="AN10" s="1117"/>
      <c r="AO10" s="284">
        <v>183440</v>
      </c>
      <c r="AP10" s="284">
        <v>35710</v>
      </c>
      <c r="AQ10" s="285">
        <v>27322</v>
      </c>
      <c r="AR10" s="286">
        <v>30.7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486</v>
      </c>
      <c r="AL11" s="1116"/>
      <c r="AM11" s="1116"/>
      <c r="AN11" s="1117"/>
      <c r="AO11" s="284" t="s">
        <v>487</v>
      </c>
      <c r="AP11" s="284" t="s">
        <v>487</v>
      </c>
      <c r="AQ11" s="285">
        <v>5560</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488</v>
      </c>
      <c r="AL12" s="1116"/>
      <c r="AM12" s="1116"/>
      <c r="AN12" s="1117"/>
      <c r="AO12" s="284" t="s">
        <v>487</v>
      </c>
      <c r="AP12" s="284" t="s">
        <v>487</v>
      </c>
      <c r="AQ12" s="285">
        <v>49</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489</v>
      </c>
      <c r="AL13" s="1116"/>
      <c r="AM13" s="1116"/>
      <c r="AN13" s="1117"/>
      <c r="AO13" s="284">
        <v>41362</v>
      </c>
      <c r="AP13" s="284">
        <v>8052</v>
      </c>
      <c r="AQ13" s="285">
        <v>6397</v>
      </c>
      <c r="AR13" s="286">
        <v>25.9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490</v>
      </c>
      <c r="AL14" s="1116"/>
      <c r="AM14" s="1116"/>
      <c r="AN14" s="1117"/>
      <c r="AO14" s="284">
        <v>35835</v>
      </c>
      <c r="AP14" s="284">
        <v>6976</v>
      </c>
      <c r="AQ14" s="285">
        <v>3603</v>
      </c>
      <c r="AR14" s="286">
        <v>93.6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491</v>
      </c>
      <c r="AL15" s="1119"/>
      <c r="AM15" s="1119"/>
      <c r="AN15" s="1120"/>
      <c r="AO15" s="284">
        <v>-59106</v>
      </c>
      <c r="AP15" s="284">
        <v>-11506</v>
      </c>
      <c r="AQ15" s="285">
        <v>-9266</v>
      </c>
      <c r="AR15" s="286">
        <v>24.2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178</v>
      </c>
      <c r="AL16" s="1119"/>
      <c r="AM16" s="1119"/>
      <c r="AN16" s="1120"/>
      <c r="AO16" s="284">
        <v>1328849</v>
      </c>
      <c r="AP16" s="284">
        <v>258682</v>
      </c>
      <c r="AQ16" s="285">
        <v>204668</v>
      </c>
      <c r="AR16" s="286">
        <v>26.4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496</v>
      </c>
      <c r="AL21" s="1122"/>
      <c r="AM21" s="1122"/>
      <c r="AN21" s="1123"/>
      <c r="AO21" s="297">
        <v>22.39</v>
      </c>
      <c r="AP21" s="298">
        <v>17.07</v>
      </c>
      <c r="AQ21" s="299">
        <v>5.32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497</v>
      </c>
      <c r="AL22" s="1122"/>
      <c r="AM22" s="1122"/>
      <c r="AN22" s="1123"/>
      <c r="AO22" s="302">
        <v>96.3</v>
      </c>
      <c r="AP22" s="303">
        <v>95.6</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501</v>
      </c>
      <c r="AL32" s="1130"/>
      <c r="AM32" s="1130"/>
      <c r="AN32" s="1131"/>
      <c r="AO32" s="312">
        <v>683408</v>
      </c>
      <c r="AP32" s="312">
        <v>133036</v>
      </c>
      <c r="AQ32" s="313">
        <v>121688</v>
      </c>
      <c r="AR32" s="314">
        <v>9.3000000000000007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502</v>
      </c>
      <c r="AL33" s="1130"/>
      <c r="AM33" s="1130"/>
      <c r="AN33" s="1131"/>
      <c r="AO33" s="312" t="s">
        <v>487</v>
      </c>
      <c r="AP33" s="312" t="s">
        <v>487</v>
      </c>
      <c r="AQ33" s="313">
        <v>42</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503</v>
      </c>
      <c r="AL34" s="1130"/>
      <c r="AM34" s="1130"/>
      <c r="AN34" s="1131"/>
      <c r="AO34" s="312" t="s">
        <v>487</v>
      </c>
      <c r="AP34" s="312" t="s">
        <v>487</v>
      </c>
      <c r="AQ34" s="313">
        <v>167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504</v>
      </c>
      <c r="AL35" s="1130"/>
      <c r="AM35" s="1130"/>
      <c r="AN35" s="1131"/>
      <c r="AO35" s="312">
        <v>131486</v>
      </c>
      <c r="AP35" s="312">
        <v>25596</v>
      </c>
      <c r="AQ35" s="313">
        <v>24481</v>
      </c>
      <c r="AR35" s="314">
        <v>4.5999999999999996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505</v>
      </c>
      <c r="AL36" s="1130"/>
      <c r="AM36" s="1130"/>
      <c r="AN36" s="1131"/>
      <c r="AO36" s="312">
        <v>2903</v>
      </c>
      <c r="AP36" s="312">
        <v>565</v>
      </c>
      <c r="AQ36" s="313">
        <v>4187</v>
      </c>
      <c r="AR36" s="314">
        <v>-86.5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506</v>
      </c>
      <c r="AL37" s="1130"/>
      <c r="AM37" s="1130"/>
      <c r="AN37" s="1131"/>
      <c r="AO37" s="312">
        <v>733</v>
      </c>
      <c r="AP37" s="312">
        <v>143</v>
      </c>
      <c r="AQ37" s="313">
        <v>813</v>
      </c>
      <c r="AR37" s="314">
        <v>-82.4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507</v>
      </c>
      <c r="AL38" s="1133"/>
      <c r="AM38" s="1133"/>
      <c r="AN38" s="1134"/>
      <c r="AO38" s="315" t="s">
        <v>487</v>
      </c>
      <c r="AP38" s="315" t="s">
        <v>487</v>
      </c>
      <c r="AQ38" s="316">
        <v>19</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508</v>
      </c>
      <c r="AL39" s="1133"/>
      <c r="AM39" s="1133"/>
      <c r="AN39" s="1134"/>
      <c r="AO39" s="312">
        <v>-54186</v>
      </c>
      <c r="AP39" s="312">
        <v>-10548</v>
      </c>
      <c r="AQ39" s="313">
        <v>-4925</v>
      </c>
      <c r="AR39" s="314">
        <v>114.2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509</v>
      </c>
      <c r="AL40" s="1130"/>
      <c r="AM40" s="1130"/>
      <c r="AN40" s="1131"/>
      <c r="AO40" s="312">
        <v>-515507</v>
      </c>
      <c r="AP40" s="312">
        <v>-100352</v>
      </c>
      <c r="AQ40" s="313">
        <v>-96916</v>
      </c>
      <c r="AR40" s="314">
        <v>3.5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288</v>
      </c>
      <c r="AL41" s="1136"/>
      <c r="AM41" s="1136"/>
      <c r="AN41" s="1137"/>
      <c r="AO41" s="312">
        <v>248837</v>
      </c>
      <c r="AP41" s="312">
        <v>48440</v>
      </c>
      <c r="AQ41" s="313">
        <v>49555</v>
      </c>
      <c r="AR41" s="314">
        <v>-2.2999999999999998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479</v>
      </c>
      <c r="AN49" s="1126" t="s">
        <v>512</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1294431</v>
      </c>
      <c r="AN51" s="334">
        <v>236081</v>
      </c>
      <c r="AO51" s="335">
        <v>294.60000000000002</v>
      </c>
      <c r="AP51" s="336">
        <v>190274</v>
      </c>
      <c r="AQ51" s="337">
        <v>13.6</v>
      </c>
      <c r="AR51" s="338">
        <v>281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430954</v>
      </c>
      <c r="AN52" s="342">
        <v>78598</v>
      </c>
      <c r="AO52" s="343">
        <v>133.5</v>
      </c>
      <c r="AP52" s="344">
        <v>88584</v>
      </c>
      <c r="AQ52" s="345">
        <v>7.3</v>
      </c>
      <c r="AR52" s="346">
        <v>126.2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1524537</v>
      </c>
      <c r="AN53" s="334">
        <v>282741</v>
      </c>
      <c r="AO53" s="335">
        <v>19.8</v>
      </c>
      <c r="AP53" s="336">
        <v>200194</v>
      </c>
      <c r="AQ53" s="337">
        <v>5.2</v>
      </c>
      <c r="AR53" s="338">
        <v>14.6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801346</v>
      </c>
      <c r="AN54" s="342">
        <v>148618</v>
      </c>
      <c r="AO54" s="343">
        <v>89.1</v>
      </c>
      <c r="AP54" s="344">
        <v>106422</v>
      </c>
      <c r="AQ54" s="345">
        <v>20.100000000000001</v>
      </c>
      <c r="AR54" s="346">
        <v>69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547964</v>
      </c>
      <c r="AN55" s="334">
        <v>104394</v>
      </c>
      <c r="AO55" s="335">
        <v>-63.1</v>
      </c>
      <c r="AP55" s="336">
        <v>196914</v>
      </c>
      <c r="AQ55" s="337">
        <v>-1.6</v>
      </c>
      <c r="AR55" s="338">
        <v>-61.5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309836</v>
      </c>
      <c r="AN56" s="342">
        <v>59028</v>
      </c>
      <c r="AO56" s="343">
        <v>-60.3</v>
      </c>
      <c r="AP56" s="344">
        <v>98966</v>
      </c>
      <c r="AQ56" s="345">
        <v>-7</v>
      </c>
      <c r="AR56" s="346">
        <v>-53.3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2145413</v>
      </c>
      <c r="AN57" s="334">
        <v>413613</v>
      </c>
      <c r="AO57" s="335">
        <v>296.2</v>
      </c>
      <c r="AP57" s="336">
        <v>204757</v>
      </c>
      <c r="AQ57" s="337">
        <v>4</v>
      </c>
      <c r="AR57" s="338">
        <v>292.2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196356</v>
      </c>
      <c r="AN58" s="342">
        <v>37855</v>
      </c>
      <c r="AO58" s="343">
        <v>-35.9</v>
      </c>
      <c r="AP58" s="344">
        <v>106071</v>
      </c>
      <c r="AQ58" s="345">
        <v>7.2</v>
      </c>
      <c r="AR58" s="346">
        <v>-43.1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369983</v>
      </c>
      <c r="AN59" s="334">
        <v>72023</v>
      </c>
      <c r="AO59" s="335">
        <v>-82.6</v>
      </c>
      <c r="AP59" s="336">
        <v>194971</v>
      </c>
      <c r="AQ59" s="337">
        <v>-4.8</v>
      </c>
      <c r="AR59" s="338">
        <v>-77.8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193001</v>
      </c>
      <c r="AN60" s="342">
        <v>37571</v>
      </c>
      <c r="AO60" s="343">
        <v>-0.8</v>
      </c>
      <c r="AP60" s="344">
        <v>105966</v>
      </c>
      <c r="AQ60" s="345">
        <v>-0.1</v>
      </c>
      <c r="AR60" s="346">
        <v>-0.7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1176466</v>
      </c>
      <c r="AN61" s="349">
        <v>221770</v>
      </c>
      <c r="AO61" s="350">
        <v>93</v>
      </c>
      <c r="AP61" s="351">
        <v>197422</v>
      </c>
      <c r="AQ61" s="352">
        <v>3.3</v>
      </c>
      <c r="AR61" s="338">
        <v>89.7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386299</v>
      </c>
      <c r="AN62" s="342">
        <v>72334</v>
      </c>
      <c r="AO62" s="343">
        <v>25.1</v>
      </c>
      <c r="AP62" s="344">
        <v>101202</v>
      </c>
      <c r="AQ62" s="345">
        <v>5.5</v>
      </c>
      <c r="AR62" s="346">
        <v>19.600000000000001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WFt3rD6V5qIvxDgmgxvJGFSXKbQSDNKCqkajzCQeP8SwhOftlQPY8Faezd7oMN4s18lYtJPPDyWYK+Ves2vWw==" saltValue="F8LCAmArzR1qvHExumpH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w5+FYzvwoYSdlEuTR67pubSonGlldjX8P87M144oWllt9/G3Gr9DJscqKK06rEz1F4VyjbqNZOrtF6ORUQlNUQ==" saltValue="0xcVjOk755WYwHCkQ+1w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ew39RYMbqTT+YtWncDBWULKI4ChPJoNPiQZIAU780vVn1B9LTHtH2ThKup7xvFkiFkWGQE4oKbiEJJQHvhCWlw==" saltValue="lkIUwQ0IpjvZBi3WAucc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8" t="s">
        <v>3</v>
      </c>
      <c r="D47" s="1138"/>
      <c r="E47" s="1139"/>
      <c r="F47" s="11">
        <v>16.11</v>
      </c>
      <c r="G47" s="12">
        <v>15.94</v>
      </c>
      <c r="H47" s="12">
        <v>17.7</v>
      </c>
      <c r="I47" s="12">
        <v>24.02</v>
      </c>
      <c r="J47" s="13">
        <v>29.58</v>
      </c>
    </row>
    <row r="48" spans="2:10" ht="57.75" customHeight="1" x14ac:dyDescent="0.15">
      <c r="B48" s="14"/>
      <c r="C48" s="1140" t="s">
        <v>4</v>
      </c>
      <c r="D48" s="1140"/>
      <c r="E48" s="1141"/>
      <c r="F48" s="15">
        <v>2.7</v>
      </c>
      <c r="G48" s="16">
        <v>2.52</v>
      </c>
      <c r="H48" s="16">
        <v>3.23</v>
      </c>
      <c r="I48" s="16">
        <v>2.88</v>
      </c>
      <c r="J48" s="17">
        <v>3.78</v>
      </c>
    </row>
    <row r="49" spans="2:10" ht="57.75" customHeight="1" thickBot="1" x14ac:dyDescent="0.2">
      <c r="B49" s="18"/>
      <c r="C49" s="1142" t="s">
        <v>5</v>
      </c>
      <c r="D49" s="1142"/>
      <c r="E49" s="1143"/>
      <c r="F49" s="19" t="s">
        <v>531</v>
      </c>
      <c r="G49" s="20" t="s">
        <v>532</v>
      </c>
      <c r="H49" s="20">
        <v>3.75</v>
      </c>
      <c r="I49" s="20">
        <v>5.28</v>
      </c>
      <c r="J49" s="21">
        <v>6.32</v>
      </c>
    </row>
    <row r="50" spans="2:10" x14ac:dyDescent="0.15"/>
  </sheetData>
  <sheetProtection algorithmName="SHA-512" hashValue="JfWaabAxMEFbnr/HQ4VITVIHeK2cxDvNsXbC2bSi7zVotXJ/jEZpNL1mIncvkZpcQ66NslZ227xnLfUKvhK5qg==" saltValue="UJVB6GCBraoh+UV4TrEc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2025-02-19T00:20:15Z</dcterms:created>
  <dcterms:modified xsi:type="dcterms:W3CDTF">2025-09-11T04:27:06Z</dcterms:modified>
  <cp:category/>
</cp:coreProperties>
</file>