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nklg0062\Desktop\R6調査\Re_ 【事前送付】【照会：3_12（水）、3_24（月）〆】令和５年度財政状況資料集の作成及び ついて\【財政状況資料集】_016047_新冠町_2023\"/>
    </mc:Choice>
  </mc:AlternateContent>
  <xr:revisionPtr revIDLastSave="0" documentId="13_ncr:1_{E85D78D8-BEFA-44E3-A601-F783CDEFA21F}"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P23" i="12" l="1"/>
  <c r="V23" i="12"/>
  <c r="AA23" i="12"/>
  <c r="Q23" i="12"/>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AM35" i="10"/>
  <c r="BW34" i="10"/>
  <c r="BW35" i="10" s="1"/>
  <c r="BW36" i="10" s="1"/>
  <c r="BW37" i="10" s="1"/>
  <c r="AM34" i="10"/>
  <c r="C34" i="10"/>
  <c r="CO34" i="10" l="1"/>
  <c r="CO35"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U34" i="10"/>
  <c r="U35" i="10" s="1"/>
  <c r="U36" i="10" s="1"/>
</calcChain>
</file>

<file path=xl/sharedStrings.xml><?xml version="1.0" encoding="utf-8"?>
<sst xmlns="http://schemas.openxmlformats.org/spreadsheetml/2006/main" count="1090" uniqueCount="559">
  <si>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</si>
  <si>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</si>
  <si>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</si>
  <si>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</si>
  <si>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</si>
  <si>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</si>
  <si>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</si>
  <si>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</si>
  <si>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</si>
  <si>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</si>
  <si>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</si>
  <si>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</si>
  <si>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</si>
  <si>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</si>
  <si>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</si>
  <si>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</si>
  <si>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</si>
  <si>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</si>
  <si>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</si>
  <si>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</si>
  <si>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</si>
  <si>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</si>
  <si>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</si>
  <si>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</si>
  <si>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</si>
  <si>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</si>
  <si>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</si>
  <si>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</si>
  <si>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</si>
  <si>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</si>
  <si>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</si>
  <si>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</si>
  <si>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</si>
  <si>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</si>
  <si>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</si>
  <si>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</si>
  <si>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</si>
  <si>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</si>
  <si>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</si>
  <si>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</si>
  <si>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</si>
  <si>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</si>
  <si>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</si>
  <si>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</si>
  <si>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</si>
  <si>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</si>
  <si>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</si>
  <si>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</si>
  <si>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</si>
  <si>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</si>
  <si>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</si>
  <si>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</si>
  <si>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</si>
  <si>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</si>
  <si>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</si>
  <si>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</si>
  <si>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</si>
  <si>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</si>
  <si>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</si>
  <si>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</si>
  <si>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</si>
  <si>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</si>
  <si>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</si>
  <si>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</si>
  <si>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</si>
  <si>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</si>
  <si>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</si>
  <si>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</si>
  <si>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</si>
  <si>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</si>
  <si>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</si>
  <si>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</si>
  <si>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</si>
  <si>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</si>
  <si>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</si>
  <si>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</si>
  <si>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</si>
  <si>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</si>
  <si>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</si>
  <si>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</si>
  <si>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</si>
  <si>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</si>
  <si>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</si>
  <si>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</si>
  <si>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</si>
  <si>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</si>
  <si>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</si>
  <si>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</si>
  <si>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</si>
  <si>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</si>
  <si>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</si>
  <si>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</si>
  <si>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</si>
  <si>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</si>
  <si>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新冠町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</si>
  <si>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</si>
  <si>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</si>
  <si>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</si>
  <si>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</si>
  <si>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</si>
  <si>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</si>
  <si>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</si>
  <si>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</si>
  <si>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</si>
  <si>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</si>
  <si>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</si>
  <si>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</si>
  <si>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</si>
  <si>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</si>
  <si>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</si>
  <si>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</si>
  <si>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</si>
  <si>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</si>
  <si>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</si>
  <si>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</si>
  <si>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</si>
  <si>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</si>
  <si>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</si>
  <si>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</si>
  <si>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</si>
  <si>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</si>
  <si>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</si>
  <si>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</si>
  <si>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</si>
  <si>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</si>
  <si>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</si>
  <si>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</si>
  <si>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</si>
  <si>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</si>
  <si>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</si>
  <si>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</si>
  <si>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</si>
  <si>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</si>
  <si>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</si>
  <si>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</si>
  <si>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</si>
  <si>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</si>
  <si>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</si>
  <si>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</si>
  <si>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</si>
  <si>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</si>
  <si>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</si>
  <si>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</si>
  <si>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</si>
  <si>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</si>
  <si>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</si>
  <si>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</si>
  <si>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</si>
  <si>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</si>
  <si>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</si>
  <si>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</si>
  <si>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</si>
  <si>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</si>
  <si>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</si>
  <si>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</si>
  <si>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</si>
  <si>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</si>
  <si>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</si>
  <si>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</si>
  <si>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</si>
  <si>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</si>
  <si>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</si>
  <si>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</si>
  <si>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</si>
  <si>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</si>
  <si>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</si>
  <si>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</si>
  <si>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</si>
  <si>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</si>
  <si>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</si>
  <si>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</si>
  <si>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</si>
  <si>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</si>
  <si>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</si>
  <si>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</si>
  <si>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</si>
  <si>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</si>
  <si>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</si>
  <si>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</si>
  <si>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</si>
  <si>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</si>
  <si>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</si>
  <si>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</si>
  <si>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</si>
  <si>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</si>
  <si>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</si>
  <si>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</si>
  <si>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</si>
  <si>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</si>
  <si>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</si>
  <si>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</si>
  <si>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</si>
  <si>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</si>
  <si>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</si>
  <si>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</si>
  <si>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</si>
  <si>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</si>
  <si>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</si>
  <si>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</si>
  <si>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</si>
  <si>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</si>
  <si>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</si>
  <si>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</si>
  <si>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</si>
  <si>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北海道新冠町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</si>
  <si>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</si>
  <si>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</si>
  <si>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</si>
  <si>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</si>
  <si>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</si>
  <si>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</si>
  <si>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</si>
  <si>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</si>
  <si>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</si>
  <si>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</si>
  <si>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</si>
  <si>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</si>
  <si>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</si>
  <si>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</si>
  <si>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</si>
  <si>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</si>
  <si>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</si>
  <si>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</si>
  <si>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</si>
  <si>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</si>
  <si>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</si>
  <si>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</si>
  <si>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</si>
  <si>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</si>
  <si>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</si>
  <si>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</si>
  <si>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</si>
  <si>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</si>
  <si>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</si>
  <si>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</si>
  <si>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</si>
  <si>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</si>
  <si>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</si>
  <si>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</si>
  <si>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</si>
  <si>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</si>
  <si>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</si>
  <si>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</si>
  <si>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</si>
  <si>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</si>
  <si>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</si>
  <si>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</si>
  <si>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</si>
  <si>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</si>
  <si>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</si>
  <si>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</si>
  <si>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</si>
  <si>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</si>
  <si>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</si>
  <si>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</si>
  <si>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</si>
  <si>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</si>
  <si>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</si>
  <si>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</si>
  <si>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</si>
  <si>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</si>
  <si>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</si>
  <si>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</si>
  <si>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</si>
  <si>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</si>
  <si>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</si>
  <si>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</si>
  <si>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</si>
  <si>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</si>
  <si>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</si>
  <si>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</si>
  <si>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</si>
  <si>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</si>
  <si>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</si>
  <si>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</si>
  <si>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</si>
  <si>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</si>
  <si>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</si>
  <si>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</si>
  <si>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</si>
  <si>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</si>
  <si>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</si>
  <si>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</si>
  <si>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</si>
  <si>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</si>
  <si>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</si>
  <si>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</si>
  <si>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</si>
  <si>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</si>
  <si>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</si>
  <si>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</si>
  <si>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</si>
  <si>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</si>
  <si>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</si>
  <si>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</si>
  <si>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</si>
  <si>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</si>
  <si>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</si>
  <si>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</si>
  <si>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</si>
  <si>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</si>
  <si>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</si>
  <si>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</si>
  <si>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</si>
  <si>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</si>
  <si>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</si>
  <si>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</si>
  <si>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</si>
  <si>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</si>
  <si>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</si>
  <si>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</si>
  <si>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</si>
  <si>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</si>
  <si>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</si>
  <si>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</si>
  <si>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</si>
  <si>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</si>
  <si>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</si>
  <si>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</si>
  <si>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</si>
  <si>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</si>
  <si>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</si>
  <si>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</si>
  <si>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</si>
  <si>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</si>
  <si>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</si>
  <si>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</si>
  <si>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</si>
  <si>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</si>
  <si>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</si>
  <si>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</si>
  <si>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</si>
  <si>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</si>
  <si>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</si>
  <si>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</si>
  <si>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</si>
  <si>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</si>
  <si>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</si>
  <si>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</si>
  <si>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</si>
  <si>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</si>
  <si>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</si>
  <si>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</si>
  <si>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</si>
  <si>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</si>
  <si>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</si>
  <si>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</si>
  <si>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</si>
  <si>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</si>
  <si>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</si>
  <si>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</si>
  <si>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</si>
  <si>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</si>
  <si>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</si>
  <si>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</si>
  <si>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北海道新冠町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</si>
  <si>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</si>
  <si>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</si>
  <si>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</si>
  <si>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</si>
  <si>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</si>
  <si>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</si>
  <si>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</si>
  <si>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</si>
  <si>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</si>
  <si>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</si>
  <si>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</si>
  <si>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</si>
  <si>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</si>
  <si>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</si>
  <si>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</si>
  <si>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</si>
  <si>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</si>
  <si>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</si>
  <si>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</si>
  <si>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</si>
  <si>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国民健康保険診療所事業特別会計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</si>
  <si>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</si>
  <si>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</si>
  <si>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</si>
  <si>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</si>
  <si>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</si>
  <si>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</si>
  <si>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</si>
  <si>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</si>
  <si>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</si>
  <si>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</si>
  <si>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</si>
  <si>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</si>
  <si>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</si>
  <si>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</si>
  <si>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</si>
  <si>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介護サービス特別会計事業勘定</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</si>
  <si>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</si>
  <si>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</si>
  <si>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</si>
  <si>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</si>
  <si>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</si>
  <si>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</si>
  <si>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</si>
  <si>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</si>
  <si>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</si>
  <si>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</si>
  <si>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</si>
  <si>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</si>
  <si>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</si>
  <si>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</si>
  <si>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</si>
  <si>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</si>
  <si>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</si>
  <si>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</si>
  <si>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</si>
  <si>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</si>
  <si>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</si>
  <si>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</si>
  <si>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</si>
  <si>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</si>
  <si>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</si>
  <si>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</si>
  <si>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</si>
  <si>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</si>
  <si>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</si>
  <si>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</si>
  <si>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</si>
  <si>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</si>
  <si>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</si>
  <si>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</si>
  <si>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</si>
  <si>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</si>
  <si>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</si>
  <si>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</si>
  <si>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</si>
  <si>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</si>
  <si>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</si>
  <si>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</si>
  <si>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</si>
  <si>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</si>
  <si>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</si>
  <si>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</si>
  <si>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</si>
  <si>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</si>
  <si>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</si>
  <si>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</si>
  <si>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</si>
  <si>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</si>
  <si>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</si>
  <si>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</si>
  <si>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</si>
  <si>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</si>
  <si>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</si>
  <si>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</si>
  <si>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</si>
  <si>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</si>
  <si>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</si>
  <si>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</si>
  <si>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</si>
  <si>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</si>
  <si>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</si>
  <si>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</si>
  <si>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</si>
  <si>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</si>
  <si>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</si>
  <si>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</si>
  <si>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</si>
  <si>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</si>
  <si>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</si>
  <si>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</si>
  <si>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</si>
  <si>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</si>
  <si>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</si>
  <si>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</si>
  <si>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</si>
  <si>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</si>
  <si>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</si>
  <si>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</si>
  <si>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</si>
  <si>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</si>
  <si>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</si>
  <si>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</si>
  <si>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</si>
  <si>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</si>
  <si>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</si>
  <si>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</si>
  <si>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</si>
  <si>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</si>
  <si>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</si>
  <si>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</si>
  <si>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</si>
  <si>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</si>
  <si>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</si>
  <si>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</si>
  <si>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</si>
  <si>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</si>
  <si>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</si>
  <si>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</si>
  <si>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</si>
  <si>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</si>
  <si>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</si>
  <si>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</si>
  <si>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</si>
  <si>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</si>
  <si>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</si>
  <si>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</si>
  <si>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</si>
  <si>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</si>
  <si>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</si>
  <si>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</si>
  <si>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</si>
  <si>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</si>
  <si>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</si>
  <si>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</si>
  <si>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</si>
  <si>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</si>
  <si>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</si>
  <si>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</si>
  <si>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</si>
  <si>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</si>
  <si>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</si>
  <si>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</si>
  <si>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</si>
  <si>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</si>
  <si>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</si>
  <si>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</si>
  <si>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</si>
  <si>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</si>
  <si>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</si>
  <si>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</si>
  <si>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</si>
  <si>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</si>
  <si>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</si>
  <si>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</si>
  <si>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2.40</t>
  </si>
  <si>
    <t>▲ 0.01</t>
  </si>
  <si>
    <t>一般会計</t>
  </si>
  <si>
    <t>国民健康保険診療所事業特別会計</t>
  </si>
  <si>
    <t>介護サービス特別会計事業勘定</t>
  </si>
  <si>
    <t>簡易水道事業特別会計</t>
  </si>
  <si>
    <t>国民健康保険特別会計事業勘定</t>
  </si>
  <si>
    <t>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</si>
  <si>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</si>
  <si>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</si>
  <si>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</si>
  <si>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</si>
  <si>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</si>
  <si>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</si>
  <si>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</si>
  <si>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</si>
  <si>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ふるさとづくり基金</t>
    <rPh sb="7" eb="9">
      <t>キキン</t>
    </rPh>
    <phoneticPr fontId="5"/>
  </si>
  <si>
    <t>地域振興基金</t>
    <rPh sb="0" eb="6">
      <t>チイキシンコウキキン</t>
    </rPh>
    <phoneticPr fontId="2"/>
  </si>
  <si>
    <t>森林環境譲与税基金</t>
    <rPh sb="0" eb="7">
      <t>シンリンカンキョウジョウヨゼイ</t>
    </rPh>
    <rPh sb="7" eb="9">
      <t>キキン</t>
    </rPh>
    <phoneticPr fontId="2"/>
  </si>
  <si>
    <t>企業版ふるさと納税基金</t>
    <rPh sb="0" eb="3">
      <t>キギョウバン</t>
    </rPh>
    <rPh sb="7" eb="9">
      <t>ノウゼイ</t>
    </rPh>
    <rPh sb="9" eb="11">
      <t>キキン</t>
    </rPh>
    <phoneticPr fontId="2"/>
  </si>
  <si>
    <t>日高軽種馬共同育成公社</t>
  </si>
  <si>
    <t>にいかっぷホロシリ乗馬クラブ</t>
  </si>
  <si>
    <t>日高中部消防組合（一般会計）</t>
    <rPh sb="0" eb="2">
      <t>ヒダカ</t>
    </rPh>
    <rPh sb="2" eb="4">
      <t>チュウブ</t>
    </rPh>
    <rPh sb="4" eb="6">
      <t>ショウボウ</t>
    </rPh>
    <rPh sb="6" eb="8">
      <t>クミアイ</t>
    </rPh>
    <rPh sb="9" eb="11">
      <t>イッパン</t>
    </rPh>
    <rPh sb="11" eb="13">
      <t>カイケイ</t>
    </rPh>
    <phoneticPr fontId="2"/>
  </si>
  <si>
    <t>-</t>
    <phoneticPr fontId="2"/>
  </si>
  <si>
    <t>日高中部衛生施設組合（一般会計）</t>
    <rPh sb="0" eb="2">
      <t>ヒダカ</t>
    </rPh>
    <rPh sb="2" eb="4">
      <t>チュウブ</t>
    </rPh>
    <rPh sb="4" eb="6">
      <t>エイセイ</t>
    </rPh>
    <rPh sb="6" eb="8">
      <t>シセツ</t>
    </rPh>
    <rPh sb="8" eb="10">
      <t>クミアイ</t>
    </rPh>
    <rPh sb="11" eb="13">
      <t>イッパン</t>
    </rPh>
    <rPh sb="13" eb="15">
      <t>カイケイ</t>
    </rPh>
    <phoneticPr fontId="2"/>
  </si>
  <si>
    <t>日高中部広域連合（一般会計）</t>
    <rPh sb="0" eb="2">
      <t>ヒダカ</t>
    </rPh>
    <rPh sb="2" eb="4">
      <t>チュウブ</t>
    </rPh>
    <rPh sb="4" eb="6">
      <t>コウイキ</t>
    </rPh>
    <rPh sb="6" eb="8">
      <t>レンゴウ</t>
    </rPh>
    <rPh sb="9" eb="11">
      <t>イッパン</t>
    </rPh>
    <rPh sb="11" eb="13">
      <t>カイケイ</t>
    </rPh>
    <phoneticPr fontId="2"/>
  </si>
  <si>
    <t>日高中部広域連合（介護保険特別会計）</t>
    <rPh sb="0" eb="2">
      <t>ヒダカ</t>
    </rPh>
    <rPh sb="2" eb="4">
      <t>チュウブ</t>
    </rPh>
    <rPh sb="4" eb="6">
      <t>コウイキ</t>
    </rPh>
    <rPh sb="6" eb="8">
      <t>レンゴウ</t>
    </rPh>
    <rPh sb="9" eb="11">
      <t>カイゴ</t>
    </rPh>
    <rPh sb="11" eb="13">
      <t>ホケン</t>
    </rPh>
    <rPh sb="13" eb="15">
      <t>トクベツ</t>
    </rPh>
    <rPh sb="15" eb="17">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</si>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</sst>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14AB-4989-BAAD-1ED785516A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236081</c:v>
                </c:pt>
                <c:pt idx="1">
                  <c:v>282741</c:v>
                </c:pt>
                <c:pt idx="2">
                  <c:v>104394</c:v>
                </c:pt>
                <c:pt idx="3">
                  <c:v>413613</c:v>
                </c:pt>
                <c:pt idx="4">
                  <c:v>72023</c:v>
                </c:pt>
              </c:numCache>
            </c:numRef>
          </c:val>
          <c:smooth val="0"/>
          <c:extLst>
            <c:ext xmlns:c16="http://schemas.microsoft.com/office/drawing/2014/chart" uri="{C3380CC4-5D6E-409C-BE32-E72D297353CC}">
              <c16:uniqueId val="{00000001-14AB-4989-BAAD-1ED785516A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c:v>
                </c:pt>
                <c:pt idx="1">
                  <c:v>2.52</c:v>
                </c:pt>
                <c:pt idx="2">
                  <c:v>3.23</c:v>
                </c:pt>
                <c:pt idx="3">
                  <c:v>2.88</c:v>
                </c:pt>
                <c:pt idx="4">
                  <c:v>3.78</c:v>
                </c:pt>
              </c:numCache>
            </c:numRef>
          </c:val>
          <c:extLst>
            <c:ext xmlns:c16="http://schemas.microsoft.com/office/drawing/2014/chart" uri="{C3380CC4-5D6E-409C-BE32-E72D297353CC}">
              <c16:uniqueId val="{00000000-E8AC-44E8-B22A-4EFDA17E9F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16.11</c:v>
                </c:pt>
                <c:pt idx="1">
                  <c:v>15.94</c:v>
                </c:pt>
                <c:pt idx="2">
                  <c:v>17.7</c:v>
                </c:pt>
                <c:pt idx="3">
                  <c:v>24.02</c:v>
                </c:pt>
                <c:pt idx="4">
                  <c:v>29.58</c:v>
                </c:pt>
              </c:numCache>
            </c:numRef>
          </c:val>
          <c:extLst>
            <c:ext xmlns:c16="http://schemas.microsoft.com/office/drawing/2014/chart" uri="{C3380CC4-5D6E-409C-BE32-E72D297353CC}">
              <c16:uniqueId val="{00000001-E8AC-44E8-B22A-4EFDA17E9F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c:v>
                </c:pt>
                <c:pt idx="1">
                  <c:v>-0.01</c:v>
                </c:pt>
                <c:pt idx="2">
                  <c:v>3.75</c:v>
                </c:pt>
                <c:pt idx="3">
                  <c:v>5.28</c:v>
                </c:pt>
                <c:pt idx="4">
                  <c:v>6.32</c:v>
                </c:pt>
              </c:numCache>
            </c:numRef>
          </c:val>
          <c:smooth val="0"/>
          <c:extLst>
            <c:ext xmlns:c16="http://schemas.microsoft.com/office/drawing/2014/chart" uri="{C3380CC4-5D6E-409C-BE32-E72D297353CC}">
              <c16:uniqueId val="{00000002-E8AC-44E8-B22A-4EFDA17E9F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11-4049-B333-26E6A95385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B11-4049-B333-26E6A95385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B11-4049-B333-26E6A95385D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2B11-4049-B333-26E6A95385D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0.02</c:v>
                </c:pt>
                <c:pt idx="8">
                  <c:v>#N/A</c:v>
                </c:pt>
                <c:pt idx="9">
                  <c:v>0.01</c:v>
                </c:pt>
              </c:numCache>
            </c:numRef>
          </c:val>
          <c:extLst>
            <c:ext xmlns:c16="http://schemas.microsoft.com/office/drawing/2014/chart" uri="{C3380CC4-5D6E-409C-BE32-E72D297353CC}">
              <c16:uniqueId val="{00000004-2B11-4049-B333-26E6A95385DF}"/>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0.63</c:v>
                </c:pt>
                <c:pt idx="2">
                  <c:v>#N/A</c:v>
                </c:pt>
                <c:pt idx="3">
                  <c:v>0.16</c:v>
                </c:pt>
                <c:pt idx="4">
                  <c:v>#N/A</c:v>
                </c:pt>
                <c:pt idx="5">
                  <c:v>0.16</c:v>
                </c:pt>
                <c:pt idx="6">
                  <c:v>#N/A</c:v>
                </c:pt>
                <c:pt idx="7">
                  <c:v>0.09</c:v>
                </c:pt>
                <c:pt idx="8">
                  <c:v>#N/A</c:v>
                </c:pt>
                <c:pt idx="9">
                  <c:v>0.04</c:v>
                </c:pt>
              </c:numCache>
            </c:numRef>
          </c:val>
          <c:extLst>
            <c:ext xmlns:c16="http://schemas.microsoft.com/office/drawing/2014/chart" uri="{C3380CC4-5D6E-409C-BE32-E72D297353CC}">
              <c16:uniqueId val="{00000005-2B11-4049-B333-26E6A95385D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0.13</c:v>
                </c:pt>
                <c:pt idx="2">
                  <c:v>#N/A</c:v>
                </c:pt>
                <c:pt idx="3">
                  <c:v>0.24</c:v>
                </c:pt>
                <c:pt idx="4">
                  <c:v>#N/A</c:v>
                </c:pt>
                <c:pt idx="5">
                  <c:v>0.32</c:v>
                </c:pt>
                <c:pt idx="6">
                  <c:v>#N/A</c:v>
                </c:pt>
                <c:pt idx="7">
                  <c:v>0.09</c:v>
                </c:pt>
                <c:pt idx="8">
                  <c:v>#N/A</c:v>
                </c:pt>
                <c:pt idx="9">
                  <c:v>0.16</c:v>
                </c:pt>
              </c:numCache>
            </c:numRef>
          </c:val>
          <c:extLst>
            <c:ext xmlns:c16="http://schemas.microsoft.com/office/drawing/2014/chart" uri="{C3380CC4-5D6E-409C-BE32-E72D297353CC}">
              <c16:uniqueId val="{00000006-2B11-4049-B333-26E6A95385DF}"/>
            </c:ext>
          </c:extLst>
        </c:ser>
        <c:ser>
          <c:idx val="7"/>
          <c:order val="7"/>
          <c:tx>
            <c:strRef>
              <c:f>データシート!$A$34</c:f>
              <c:strCache>
                <c:ptCount val="1"/>
                <c:pt idx="0">
                  <c:v>介護サービス特別会計事業勘定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0.21</c:v>
                </c:pt>
                <c:pt idx="2">
                  <c:v>#N/A</c:v>
                </c:pt>
                <c:pt idx="3">
                  <c:v>0.25</c:v>
                </c:pt>
                <c:pt idx="4">
                  <c:v>#N/A</c:v>
                </c:pt>
                <c:pt idx="5">
                  <c:v>0.16</c:v>
                </c:pt>
                <c:pt idx="6">
                  <c:v>#N/A</c:v>
                </c:pt>
                <c:pt idx="7">
                  <c:v>0.15</c:v>
                </c:pt>
                <c:pt idx="8">
                  <c:v>#N/A</c:v>
                </c:pt>
                <c:pt idx="9">
                  <c:v>0.23</c:v>
                </c:pt>
              </c:numCache>
            </c:numRef>
          </c:val>
          <c:extLst>
            <c:ext xmlns:c16="http://schemas.microsoft.com/office/drawing/2014/chart" uri="{C3380CC4-5D6E-409C-BE32-E72D297353CC}">
              <c16:uniqueId val="{00000007-2B11-4049-B333-26E6A95385DF}"/>
            </c:ext>
          </c:extLst>
        </c:ser>
        <c:ser>
          <c:idx val="8"/>
          <c:order val="8"/>
          <c:tx>
            <c:strRef>
              <c:f>データシート!$A$35</c:f>
              <c:strCache>
                <c:ptCount val="1"/>
                <c:pt idx="0">
                  <c:v>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0.88</c:v>
                </c:pt>
                <c:pt idx="2">
                  <c:v>#N/A</c:v>
                </c:pt>
                <c:pt idx="3">
                  <c:v>0.78</c:v>
                </c:pt>
                <c:pt idx="4">
                  <c:v>#N/A</c:v>
                </c:pt>
                <c:pt idx="5">
                  <c:v>1.22</c:v>
                </c:pt>
                <c:pt idx="6">
                  <c:v>#N/A</c:v>
                </c:pt>
                <c:pt idx="7">
                  <c:v>1.08</c:v>
                </c:pt>
                <c:pt idx="8">
                  <c:v>#N/A</c:v>
                </c:pt>
                <c:pt idx="9">
                  <c:v>0.31</c:v>
                </c:pt>
              </c:numCache>
            </c:numRef>
          </c:val>
          <c:extLst>
            <c:ext xmlns:c16="http://schemas.microsoft.com/office/drawing/2014/chart" uri="{C3380CC4-5D6E-409C-BE32-E72D297353CC}">
              <c16:uniqueId val="{00000008-2B11-4049-B333-26E6A95385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2.69</c:v>
                </c:pt>
                <c:pt idx="2">
                  <c:v>#N/A</c:v>
                </c:pt>
                <c:pt idx="3">
                  <c:v>2.5099999999999998</c:v>
                </c:pt>
                <c:pt idx="4">
                  <c:v>#N/A</c:v>
                </c:pt>
                <c:pt idx="5">
                  <c:v>3.22</c:v>
                </c:pt>
                <c:pt idx="6">
                  <c:v>#N/A</c:v>
                </c:pt>
                <c:pt idx="7">
                  <c:v>2.87</c:v>
                </c:pt>
                <c:pt idx="8">
                  <c:v>#N/A</c:v>
                </c:pt>
                <c:pt idx="9">
                  <c:v>3.78</c:v>
                </c:pt>
              </c:numCache>
            </c:numRef>
          </c:val>
          <c:extLst>
            <c:ext xmlns:c16="http://schemas.microsoft.com/office/drawing/2014/chart" uri="{C3380CC4-5D6E-409C-BE32-E72D297353CC}">
              <c16:uniqueId val="{00000009-2B11-4049-B333-26E6A95385D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698</c:v>
                </c:pt>
                <c:pt idx="5">
                  <c:v>677</c:v>
                </c:pt>
                <c:pt idx="8">
                  <c:v>663</c:v>
                </c:pt>
                <c:pt idx="11">
                  <c:v>615</c:v>
                </c:pt>
                <c:pt idx="14">
                  <c:v>569</c:v>
                </c:pt>
              </c:numCache>
            </c:numRef>
          </c:val>
          <c:extLst>
            <c:ext xmlns:c16="http://schemas.microsoft.com/office/drawing/2014/chart" uri="{C3380CC4-5D6E-409C-BE32-E72D297353CC}">
              <c16:uniqueId val="{00000000-9EEA-419E-81D9-6608C6DAE6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EA-419E-81D9-6608C6DAE6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9EEA-419E-81D9-6608C6DAE6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8</c:v>
                </c:pt>
                <c:pt idx="6">
                  <c:v>6</c:v>
                </c:pt>
                <c:pt idx="9">
                  <c:v>5</c:v>
                </c:pt>
                <c:pt idx="12">
                  <c:v>3</c:v>
                </c:pt>
              </c:numCache>
            </c:numRef>
          </c:val>
          <c:extLst>
            <c:ext xmlns:c16="http://schemas.microsoft.com/office/drawing/2014/chart" uri="{C3380CC4-5D6E-409C-BE32-E72D297353CC}">
              <c16:uniqueId val="{00000003-9EEA-419E-81D9-6608C6DAE6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129</c:v>
                </c:pt>
                <c:pt idx="3">
                  <c:v>123</c:v>
                </c:pt>
                <c:pt idx="6">
                  <c:v>133</c:v>
                </c:pt>
                <c:pt idx="9">
                  <c:v>133</c:v>
                </c:pt>
                <c:pt idx="12">
                  <c:v>131</c:v>
                </c:pt>
              </c:numCache>
            </c:numRef>
          </c:val>
          <c:extLst>
            <c:ext xmlns:c16="http://schemas.microsoft.com/office/drawing/2014/chart" uri="{C3380CC4-5D6E-409C-BE32-E72D297353CC}">
              <c16:uniqueId val="{00000004-9EEA-419E-81D9-6608C6DAE6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EA-419E-81D9-6608C6DAE6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EA-419E-81D9-6608C6DAE6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771</c:v>
                </c:pt>
                <c:pt idx="3">
                  <c:v>760</c:v>
                </c:pt>
                <c:pt idx="6">
                  <c:v>768</c:v>
                </c:pt>
                <c:pt idx="9">
                  <c:v>740</c:v>
                </c:pt>
                <c:pt idx="12">
                  <c:v>683</c:v>
                </c:pt>
              </c:numCache>
            </c:numRef>
          </c:val>
          <c:extLst>
            <c:ext xmlns:c16="http://schemas.microsoft.com/office/drawing/2014/chart" uri="{C3380CC4-5D6E-409C-BE32-E72D297353CC}">
              <c16:uniqueId val="{00000007-9EEA-419E-81D9-6608C6DAE6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213</c:v>
                </c:pt>
                <c:pt idx="2">
                  <c:v>#N/A</c:v>
                </c:pt>
                <c:pt idx="3">
                  <c:v>#N/A</c:v>
                </c:pt>
                <c:pt idx="4">
                  <c:v>215</c:v>
                </c:pt>
                <c:pt idx="5">
                  <c:v>#N/A</c:v>
                </c:pt>
                <c:pt idx="6">
                  <c:v>#N/A</c:v>
                </c:pt>
                <c:pt idx="7">
                  <c:v>245</c:v>
                </c:pt>
                <c:pt idx="8">
                  <c:v>#N/A</c:v>
                </c:pt>
                <c:pt idx="9">
                  <c:v>#N/A</c:v>
                </c:pt>
                <c:pt idx="10">
                  <c:v>264</c:v>
                </c:pt>
                <c:pt idx="11">
                  <c:v>#N/A</c:v>
                </c:pt>
                <c:pt idx="12">
                  <c:v>#N/A</c:v>
                </c:pt>
                <c:pt idx="13">
                  <c:v>249</c:v>
                </c:pt>
                <c:pt idx="14">
                  <c:v>#N/A</c:v>
                </c:pt>
              </c:numCache>
            </c:numRef>
          </c:val>
          <c:smooth val="0"/>
          <c:extLst>
            <c:ext xmlns:c16="http://schemas.microsoft.com/office/drawing/2014/chart" uri="{C3380CC4-5D6E-409C-BE32-E72D297353CC}">
              <c16:uniqueId val="{00000008-9EEA-419E-81D9-6608C6DAE6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4979</c:v>
                </c:pt>
                <c:pt idx="5">
                  <c:v>4983</c:v>
                </c:pt>
                <c:pt idx="8">
                  <c:v>4841</c:v>
                </c:pt>
                <c:pt idx="11">
                  <c:v>4584</c:v>
                </c:pt>
                <c:pt idx="14">
                  <c:v>4340</c:v>
                </c:pt>
              </c:numCache>
            </c:numRef>
          </c:val>
          <c:extLst>
            <c:ext xmlns:c16="http://schemas.microsoft.com/office/drawing/2014/chart" uri="{C3380CC4-5D6E-409C-BE32-E72D297353CC}">
              <c16:uniqueId val="{00000000-3A52-4793-B654-03B1F6B498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430</c:v>
                </c:pt>
                <c:pt idx="5">
                  <c:v>398</c:v>
                </c:pt>
                <c:pt idx="8">
                  <c:v>360</c:v>
                </c:pt>
                <c:pt idx="11">
                  <c:v>320</c:v>
                </c:pt>
                <c:pt idx="14">
                  <c:v>279</c:v>
                </c:pt>
              </c:numCache>
            </c:numRef>
          </c:val>
          <c:extLst>
            <c:ext xmlns:c16="http://schemas.microsoft.com/office/drawing/2014/chart" uri="{C3380CC4-5D6E-409C-BE32-E72D297353CC}">
              <c16:uniqueId val="{00000001-3A52-4793-B654-03B1F6B498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1756</c:v>
                </c:pt>
                <c:pt idx="5">
                  <c:v>1797</c:v>
                </c:pt>
                <c:pt idx="8">
                  <c:v>2089</c:v>
                </c:pt>
                <c:pt idx="11">
                  <c:v>2390</c:v>
                </c:pt>
                <c:pt idx="14">
                  <c:v>2583</c:v>
                </c:pt>
              </c:numCache>
            </c:numRef>
          </c:val>
          <c:extLst>
            <c:ext xmlns:c16="http://schemas.microsoft.com/office/drawing/2014/chart" uri="{C3380CC4-5D6E-409C-BE32-E72D297353CC}">
              <c16:uniqueId val="{00000002-3A52-4793-B654-03B1F6B498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52-4793-B654-03B1F6B498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52-4793-B654-03B1F6B498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52-4793-B654-03B1F6B498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289</c:v>
                </c:pt>
                <c:pt idx="3">
                  <c:v>237</c:v>
                </c:pt>
                <c:pt idx="6">
                  <c:v>220</c:v>
                </c:pt>
                <c:pt idx="9">
                  <c:v>221</c:v>
                </c:pt>
                <c:pt idx="12">
                  <c:v>260</c:v>
                </c:pt>
              </c:numCache>
            </c:numRef>
          </c:val>
          <c:extLst>
            <c:ext xmlns:c16="http://schemas.microsoft.com/office/drawing/2014/chart" uri="{C3380CC4-5D6E-409C-BE32-E72D297353CC}">
              <c16:uniqueId val="{00000006-3A52-4793-B654-03B1F6B498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c:v>
                </c:pt>
                <c:pt idx="3">
                  <c:v>17</c:v>
                </c:pt>
                <c:pt idx="6">
                  <c:v>11</c:v>
                </c:pt>
                <c:pt idx="9">
                  <c:v>6</c:v>
                </c:pt>
                <c:pt idx="12">
                  <c:v>4</c:v>
                </c:pt>
              </c:numCache>
            </c:numRef>
          </c:val>
          <c:extLst>
            <c:ext xmlns:c16="http://schemas.microsoft.com/office/drawing/2014/chart" uri="{C3380CC4-5D6E-409C-BE32-E72D297353CC}">
              <c16:uniqueId val="{00000007-3A52-4793-B654-03B1F6B498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1211</c:v>
                </c:pt>
                <c:pt idx="3">
                  <c:v>1091</c:v>
                </c:pt>
                <c:pt idx="6">
                  <c:v>1012</c:v>
                </c:pt>
                <c:pt idx="9">
                  <c:v>938</c:v>
                </c:pt>
                <c:pt idx="12">
                  <c:v>864</c:v>
                </c:pt>
              </c:numCache>
            </c:numRef>
          </c:val>
          <c:extLst>
            <c:ext xmlns:c16="http://schemas.microsoft.com/office/drawing/2014/chart" uri="{C3380CC4-5D6E-409C-BE32-E72D297353CC}">
              <c16:uniqueId val="{00000008-3A52-4793-B654-03B1F6B498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A52-4793-B654-03B1F6B498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5806</c:v>
                </c:pt>
                <c:pt idx="3">
                  <c:v>6032</c:v>
                </c:pt>
                <c:pt idx="6">
                  <c:v>5755</c:v>
                </c:pt>
                <c:pt idx="9">
                  <c:v>5407</c:v>
                </c:pt>
                <c:pt idx="12">
                  <c:v>5053</c:v>
                </c:pt>
              </c:numCache>
            </c:numRef>
          </c:val>
          <c:extLst>
            <c:ext xmlns:c16="http://schemas.microsoft.com/office/drawing/2014/chart" uri="{C3380CC4-5D6E-409C-BE32-E72D297353CC}">
              <c16:uniqueId val="{0000000A-3A52-4793-B654-03B1F6B498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165</c:v>
                </c:pt>
                <c:pt idx="2">
                  <c:v>#N/A</c:v>
                </c:pt>
                <c:pt idx="3">
                  <c:v>#N/A</c:v>
                </c:pt>
                <c:pt idx="4">
                  <c:v>198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52-4793-B654-03B1F6B498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658</c:v>
                </c:pt>
                <c:pt idx="1">
                  <c:v>864</c:v>
                </c:pt>
                <c:pt idx="2">
                  <c:v>1058</c:v>
                </c:pt>
              </c:numCache>
            </c:numRef>
          </c:val>
          <c:extLst>
            <c:ext xmlns:c16="http://schemas.microsoft.com/office/drawing/2014/chart" uri="{C3380CC4-5D6E-409C-BE32-E72D297353CC}">
              <c16:uniqueId val="{00000000-4318-462C-B793-0ABCBAAB3F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280</c:v>
                </c:pt>
                <c:pt idx="1">
                  <c:v>275</c:v>
                </c:pt>
                <c:pt idx="2">
                  <c:v>268</c:v>
                </c:pt>
              </c:numCache>
            </c:numRef>
          </c:val>
          <c:extLst>
            <c:ext xmlns:c16="http://schemas.microsoft.com/office/drawing/2014/chart" uri="{C3380CC4-5D6E-409C-BE32-E72D297353CC}">
              <c16:uniqueId val="{00000001-4318-462C-B793-0ABCBAAB3F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1151</c:v>
                </c:pt>
                <c:pt idx="1">
                  <c:v>1251</c:v>
                </c:pt>
                <c:pt idx="2">
                  <c:v>1256</c:v>
                </c:pt>
              </c:numCache>
            </c:numRef>
          </c:val>
          <c:extLst>
            <c:ext xmlns:c16="http://schemas.microsoft.com/office/drawing/2014/chart" uri="{C3380CC4-5D6E-409C-BE32-E72D297353CC}">
              <c16:uniqueId val="{00000002-4318-462C-B793-0ABCBAAB3F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5,137
4,898
585.71
6,477,336
6,339,203
135,397
3,577,682
5,014,973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税収入については、対前年度比較で、前年と同程度の水準となっている。また、収納率は、日高管内滞納整理機構との連携やコンビニ収納の導入等により、増加している。しかし、財政力指数は０．２２であり、類似団体と比較すると低い水準が続い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経常収支比率は、前年度対比で</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％増となっているが、類似団体と比較し低い水準を示している。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41910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8534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131318</xdr:rowOff>
    </xdr:from>
    <xdr:to>
      <xdr:col>19</xdr:col>
      <xdr:colOff>133350</xdr:colOff>
      <xdr:row>62</xdr:row>
      <xdr:rowOff>155448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612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131318</xdr:rowOff>
    </xdr:from>
    <xdr:to>
      <xdr:col>15</xdr:col>
      <xdr:colOff>82550</xdr:colOff>
      <xdr:row>64</xdr:row>
      <xdr:rowOff>53848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61218"/>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53848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025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80518</xdr:rowOff>
    </xdr:from>
    <xdr:to>
      <xdr:col>15</xdr:col>
      <xdr:colOff>133350</xdr:colOff>
      <xdr:row>63</xdr:row>
      <xdr:rowOff>10668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150368</xdr:rowOff>
    </xdr:from>
    <xdr:to>
      <xdr:col>7</xdr:col>
      <xdr:colOff>31750</xdr:colOff>
      <xdr:row>64</xdr:row>
      <xdr:rowOff>80518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65295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[448,653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a:t>
          </a:r>
          <a:r>
            <a:rPr kumimoji="1" lang="ja-JP" altLang="en-US" sz="1100">
              <a:solidFill>
                <a:schemeClr val="dk1"/>
              </a:solidFill>
              <a:effectLst/>
              <a:latin typeface="+mn-lt"/>
              <a:ea typeface="+mn-ea"/>
              <a:cs typeface="+mn-cs"/>
            </a:rPr>
            <a:t>及び物件費については、前年度と比較して</a:t>
          </a:r>
          <a:r>
            <a:rPr kumimoji="1" lang="ja-JP" altLang="ja-JP" sz="1100">
              <a:solidFill>
                <a:schemeClr val="dk1"/>
              </a:solidFill>
              <a:effectLst/>
              <a:latin typeface="+mn-lt"/>
              <a:ea typeface="+mn-ea"/>
              <a:cs typeface="+mn-cs"/>
            </a:rPr>
            <a:t>類似団体が増額となっているなか</a:t>
          </a:r>
          <a:r>
            <a:rPr kumimoji="1" lang="ja-JP" altLang="en-US" sz="1100">
              <a:solidFill>
                <a:schemeClr val="dk1"/>
              </a:solidFill>
              <a:effectLst/>
              <a:latin typeface="+mn-lt"/>
              <a:ea typeface="+mn-ea"/>
              <a:cs typeface="+mn-cs"/>
            </a:rPr>
            <a:t>、　７，９３２千円の</a:t>
          </a:r>
          <a:r>
            <a:rPr kumimoji="1" lang="ja-JP" altLang="ja-JP" sz="1100">
              <a:solidFill>
                <a:schemeClr val="dk1"/>
              </a:solidFill>
              <a:effectLst/>
              <a:latin typeface="+mn-lt"/>
              <a:ea typeface="+mn-ea"/>
              <a:cs typeface="+mn-cs"/>
            </a:rPr>
            <a:t>減額となって</a:t>
          </a:r>
          <a:r>
            <a:rPr kumimoji="1" lang="ja-JP" altLang="en-US" sz="1100">
              <a:solidFill>
                <a:schemeClr val="dk1"/>
              </a:solidFill>
              <a:effectLst/>
              <a:latin typeface="+mn-lt"/>
              <a:ea typeface="+mn-ea"/>
              <a:cs typeface="+mn-cs"/>
            </a:rPr>
            <a:t>おりますが、依然として</a:t>
          </a:r>
          <a:r>
            <a:rPr kumimoji="1" lang="ja-JP" altLang="ja-JP" sz="1100">
              <a:solidFill>
                <a:schemeClr val="dk1"/>
              </a:solidFill>
              <a:effectLst/>
              <a:latin typeface="+mn-lt"/>
              <a:ea typeface="+mn-ea"/>
              <a:cs typeface="+mn-cs"/>
            </a:rPr>
            <a:t>類似団体と比較し高い水準となって</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、人件費を含めて改善が必要である。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27107</xdr:rowOff>
    </xdr:from>
    <xdr:to>
      <xdr:col>23</xdr:col>
      <xdr:colOff>133350</xdr:colOff>
      <xdr:row>85</xdr:row>
      <xdr:rowOff>54449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600357"/>
          <a:ext cx="838200" cy="2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54449</xdr:rowOff>
    </xdr:from>
    <xdr:to>
      <xdr:col>19</xdr:col>
      <xdr:colOff>133350</xdr:colOff>
      <xdr:row>85</xdr:row>
      <xdr:rowOff>83708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627699"/>
          <a:ext cx="889000" cy="2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109541</xdr:rowOff>
    </xdr:from>
    <xdr:to>
      <xdr:col>15</xdr:col>
      <xdr:colOff>82550</xdr:colOff>
      <xdr:row>85</xdr:row>
      <xdr:rowOff>83708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511341"/>
          <a:ext cx="889000" cy="14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508</xdr:rowOff>
    </xdr:from>
    <xdr:to>
      <xdr:col>11</xdr:col>
      <xdr:colOff>31750</xdr:colOff>
      <xdr:row>84</xdr:row>
      <xdr:rowOff>109541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02308"/>
          <a:ext cx="889000" cy="10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147757</xdr:rowOff>
    </xdr:from>
    <xdr:to>
      <xdr:col>23</xdr:col>
      <xdr:colOff>184150</xdr:colOff>
      <xdr:row>85</xdr:row>
      <xdr:rowOff>77907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119834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2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3649</xdr:rowOff>
    </xdr:from>
    <xdr:to>
      <xdr:col>19</xdr:col>
      <xdr:colOff>184150</xdr:colOff>
      <xdr:row>85</xdr:row>
      <xdr:rowOff>105249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90026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63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32908</xdr:rowOff>
    </xdr:from>
    <xdr:to>
      <xdr:col>15</xdr:col>
      <xdr:colOff>133350</xdr:colOff>
      <xdr:row>85</xdr:row>
      <xdr:rowOff>134508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60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119285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69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58741</xdr:rowOff>
    </xdr:from>
    <xdr:to>
      <xdr:col>11</xdr:col>
      <xdr:colOff>82550</xdr:colOff>
      <xdr:row>84</xdr:row>
      <xdr:rowOff>160341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145118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4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121158</xdr:rowOff>
    </xdr:from>
    <xdr:to>
      <xdr:col>7</xdr:col>
      <xdr:colOff>31750</xdr:colOff>
      <xdr:row>84</xdr:row>
      <xdr:rowOff>51308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36085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3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類似団体と同水準の数値となっており、給与制度については、ほぼ国に準拠している。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85</xdr:row>
      <xdr:rowOff>71966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97755"/>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85</xdr:row>
      <xdr:rowOff>18345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977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18345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7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4939</xdr:rowOff>
    </xdr:from>
    <xdr:to>
      <xdr:col>68</xdr:col>
      <xdr:colOff>152400</xdr:colOff>
      <xdr:row>86</xdr:row>
      <xdr:rowOff>34572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5781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164693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課の統合やグループ制の導入により組織改革を進めているが、類似団体と比較すると高い水準であり、改善する必要がある。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28524</xdr:rowOff>
    </xdr:from>
    <xdr:to>
      <xdr:col>81</xdr:col>
      <xdr:colOff>44450</xdr:colOff>
      <xdr:row>62</xdr:row>
      <xdr:rowOff>39141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658424"/>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28524</xdr:rowOff>
    </xdr:from>
    <xdr:to>
      <xdr:col>77</xdr:col>
      <xdr:colOff>44450</xdr:colOff>
      <xdr:row>62</xdr:row>
      <xdr:rowOff>43485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658424"/>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14529</xdr:rowOff>
    </xdr:from>
    <xdr:to>
      <xdr:col>72</xdr:col>
      <xdr:colOff>203200</xdr:colOff>
      <xdr:row>62</xdr:row>
      <xdr:rowOff>43485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64442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151232</xdr:rowOff>
    </xdr:from>
    <xdr:to>
      <xdr:col>68</xdr:col>
      <xdr:colOff>152400</xdr:colOff>
      <xdr:row>62</xdr:row>
      <xdr:rowOff>14529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609682"/>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159791</xdr:rowOff>
    </xdr:from>
    <xdr:to>
      <xdr:col>81</xdr:col>
      <xdr:colOff>95250</xdr:colOff>
      <xdr:row>62</xdr:row>
      <xdr:rowOff>89941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6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131868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149174</xdr:rowOff>
    </xdr:from>
    <xdr:to>
      <xdr:col>77</xdr:col>
      <xdr:colOff>95250</xdr:colOff>
      <xdr:row>62</xdr:row>
      <xdr:rowOff>79324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60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64101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69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164135</xdr:rowOff>
    </xdr:from>
    <xdr:to>
      <xdr:col>73</xdr:col>
      <xdr:colOff>44450</xdr:colOff>
      <xdr:row>62</xdr:row>
      <xdr:rowOff>94285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6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79062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70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135179</xdr:rowOff>
    </xdr:from>
    <xdr:to>
      <xdr:col>68</xdr:col>
      <xdr:colOff>203200</xdr:colOff>
      <xdr:row>62</xdr:row>
      <xdr:rowOff>65329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59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50106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68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100432</xdr:rowOff>
    </xdr:from>
    <xdr:to>
      <xdr:col>64</xdr:col>
      <xdr:colOff>152400</xdr:colOff>
      <xdr:row>62</xdr:row>
      <xdr:rowOff>30582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5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15359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大型事業があったことから前年度と比較し若干増加しているが、近年としては地方債の借入を抑制しており、地方債残高は減少傾向にある。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153670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241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137583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000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113454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97367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517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事業実施の適正化に努め、財政の健全化を図ったことから将来負担比率は算出されていない。今後も継続して取り組んでいく。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153307</xdr:rowOff>
    </xdr:from>
    <xdr:to>
      <xdr:col>68</xdr:col>
      <xdr:colOff>152400</xdr:colOff>
      <xdr:row>13</xdr:row>
      <xdr:rowOff>163649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38215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112849</xdr:rowOff>
    </xdr:from>
    <xdr:to>
      <xdr:col>68</xdr:col>
      <xdr:colOff>203200</xdr:colOff>
      <xdr:row>14</xdr:row>
      <xdr:rowOff>42999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27776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2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102507</xdr:rowOff>
    </xdr:from>
    <xdr:to>
      <xdr:col>64</xdr:col>
      <xdr:colOff>152400</xdr:colOff>
      <xdr:row>14</xdr:row>
      <xdr:rowOff>32657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17434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1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5,137
4,898
585.71
6,477,336
6,339,203
135,397
3,577,682
5,014,973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は表れない投資的経費に係る人件費や公営企業に対する繰出金に係る人件費を含めると高い数値となる。改善のために定員管理計画を策定し、グループ制導入などにより、人件費の削減に取り組んで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1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38</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16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64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39</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5254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99060</xdr:rowOff>
    </xdr:from>
    <xdr:to>
      <xdr:col>15</xdr:col>
      <xdr:colOff>149225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会計年度任用職員への移行により、</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２年度より類似団体平均値と同水準の数値となっている。今後も同水準を維持するように支出の抑制に努めていく。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79375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940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16</xdr:row>
      <xdr:rowOff>79375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987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16</xdr:row>
      <xdr:rowOff>31750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98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31750</xdr:rowOff>
    </xdr:from>
    <xdr:to>
      <xdr:col>69</xdr:col>
      <xdr:colOff>92075</xdr:colOff>
      <xdr:row>19</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774950"/>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28575</xdr:rowOff>
    </xdr:from>
    <xdr:to>
      <xdr:col>78</xdr:col>
      <xdr:colOff>120650</xdr:colOff>
      <xdr:row>16</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140352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40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152400</xdr:rowOff>
    </xdr:from>
    <xdr:to>
      <xdr:col>69</xdr:col>
      <xdr:colOff>142875</xdr:colOff>
      <xdr:row>16</xdr:row>
      <xdr:rowOff>82550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2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制度改正等により、扶助費は類似団体と比較して低い数値となっており、今後も対象者の変動によるもの以外の増減はないものと見込まれる。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1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146050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17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88900</xdr:rowOff>
    </xdr:from>
    <xdr:to>
      <xdr:col>15</xdr:col>
      <xdr:colOff>98425</xdr:colOff>
      <xdr:row>54</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175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38100</xdr:rowOff>
    </xdr:from>
    <xdr:to>
      <xdr:col>15</xdr:col>
      <xdr:colOff>149225</xdr:colOff>
      <xdr:row>53</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その他で多くを占める繰出金については、</a:t>
          </a:r>
          <a:r>
            <a:rPr kumimoji="1" lang="ja-JP" altLang="en-US" sz="1100">
              <a:solidFill>
                <a:schemeClr val="dk1"/>
              </a:solidFill>
              <a:effectLst/>
              <a:latin typeface="+mn-lt"/>
              <a:ea typeface="+mn-ea"/>
              <a:cs typeface="+mn-cs"/>
            </a:rPr>
            <a:t>類似団体と同程度の水準となっているものの</a:t>
          </a:r>
          <a:r>
            <a:rPr kumimoji="1" lang="ja-JP" altLang="ja-JP" sz="1100">
              <a:solidFill>
                <a:schemeClr val="dk1"/>
              </a:solidFill>
              <a:effectLst/>
              <a:latin typeface="+mn-lt"/>
              <a:ea typeface="+mn-ea"/>
              <a:cs typeface="+mn-cs"/>
            </a:rPr>
            <a:t>、施設の老朽化などにより特別会計の運営が厳しくなってきており、動向を注視する必要がある。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104140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17272</xdr:rowOff>
    </xdr:from>
    <xdr:to>
      <xdr:col>73</xdr:col>
      <xdr:colOff>180975</xdr:colOff>
      <xdr:row>56</xdr:row>
      <xdr:rowOff>35560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618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74422</xdr:rowOff>
    </xdr:from>
    <xdr:to>
      <xdr:col>69</xdr:col>
      <xdr:colOff>92075</xdr:colOff>
      <xdr:row>56</xdr:row>
      <xdr:rowOff>17272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504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137922</xdr:rowOff>
    </xdr:from>
    <xdr:to>
      <xdr:col>69</xdr:col>
      <xdr:colOff>142875</xdr:colOff>
      <xdr:row>56</xdr:row>
      <xdr:rowOff>68072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78249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23622</xdr:rowOff>
    </xdr:from>
    <xdr:to>
      <xdr:col>65</xdr:col>
      <xdr:colOff>53975</xdr:colOff>
      <xdr:row>55</xdr:row>
      <xdr:rowOff>125222</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135399</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推進計画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による補助金の見直しにより、近年は類似団体と比較し、低い水準となっている。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36</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35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163576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19558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37</xdr:row>
      <xdr:rowOff>60706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63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施設の整備により、類似団体と比較して高い水準となっていたが、近年は地方債の新規発行額の抑制に努めた結果、類似団体と比較し低い水準となった。今後も、収支均衡を考慮しながら、適切な財政運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142239</xdr:rowOff>
    </xdr:from>
    <xdr:to>
      <xdr:col>24</xdr:col>
      <xdr:colOff>25400</xdr:colOff>
      <xdr:row>77</xdr:row>
      <xdr:rowOff>27939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724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27939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25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77470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25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100330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7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107966</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148589</xdr:rowOff>
    </xdr:from>
    <xdr:to>
      <xdr:col>20</xdr:col>
      <xdr:colOff>38100</xdr:colOff>
      <xdr:row>77</xdr:row>
      <xdr:rowOff>78739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88916</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公債費以外は、類似団体と比較し、</a:t>
          </a:r>
          <a:r>
            <a:rPr kumimoji="1" lang="ja-JP" altLang="en-US" sz="1100">
              <a:solidFill>
                <a:schemeClr val="dk1"/>
              </a:solidFill>
              <a:effectLst/>
              <a:latin typeface="+mn-lt"/>
              <a:ea typeface="+mn-ea"/>
              <a:cs typeface="+mn-cs"/>
            </a:rPr>
            <a:t>程度の水準となっており</a:t>
          </a:r>
          <a:r>
            <a:rPr kumimoji="1" lang="ja-JP" altLang="ja-JP" sz="1100">
              <a:solidFill>
                <a:schemeClr val="dk1"/>
              </a:solidFill>
              <a:effectLst/>
              <a:latin typeface="+mn-lt"/>
              <a:ea typeface="+mn-ea"/>
              <a:cs typeface="+mn-cs"/>
            </a:rPr>
            <a:t>、これからも継続していく必要がある。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168148</xdr:rowOff>
    </xdr:from>
    <xdr:to>
      <xdr:col>82</xdr:col>
      <xdr:colOff>107950</xdr:colOff>
      <xdr:row>75</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85544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74</xdr:row>
      <xdr:rowOff>168148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8371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75</xdr:row>
      <xdr:rowOff>165863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837160"/>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115570</xdr:rowOff>
    </xdr:from>
    <xdr:to>
      <xdr:col>69</xdr:col>
      <xdr:colOff>92075</xdr:colOff>
      <xdr:row>75</xdr:row>
      <xdr:rowOff>165863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9743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41419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117348</xdr:rowOff>
    </xdr:from>
    <xdr:to>
      <xdr:col>78</xdr:col>
      <xdr:colOff>120650</xdr:colOff>
      <xdr:row>75</xdr:row>
      <xdr:rowOff>47498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57675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29990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134931</xdr:rowOff>
    </xdr:from>
    <xdr:to>
      <xdr:col>29</xdr:col>
      <xdr:colOff>127000</xdr:colOff>
      <xdr:row>16</xdr:row>
      <xdr:rowOff>3966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54306"/>
          <a:ext cx="647700" cy="40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155413</xdr:rowOff>
    </xdr:from>
    <xdr:to>
      <xdr:col>26</xdr:col>
      <xdr:colOff>50800</xdr:colOff>
      <xdr:row>16</xdr:row>
      <xdr:rowOff>3966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774788"/>
          <a:ext cx="698500" cy="2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155413</xdr:rowOff>
    </xdr:from>
    <xdr:to>
      <xdr:col>22</xdr:col>
      <xdr:colOff>114300</xdr:colOff>
      <xdr:row>16</xdr:row>
      <xdr:rowOff>28010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74788"/>
          <a:ext cx="698500" cy="44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28010</xdr:rowOff>
    </xdr:from>
    <xdr:to>
      <xdr:col>18</xdr:col>
      <xdr:colOff>177800</xdr:colOff>
      <xdr:row>16</xdr:row>
      <xdr:rowOff>70507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18835"/>
          <a:ext cx="698500" cy="4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84131</xdr:rowOff>
    </xdr:from>
    <xdr:to>
      <xdr:col>29</xdr:col>
      <xdr:colOff>177800</xdr:colOff>
      <xdr:row>16</xdr:row>
      <xdr:rowOff>14281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0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100658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4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124616</xdr:rowOff>
    </xdr:from>
    <xdr:to>
      <xdr:col>26</xdr:col>
      <xdr:colOff>101600</xdr:colOff>
      <xdr:row>16</xdr:row>
      <xdr:rowOff>54766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4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64943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1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104613</xdr:rowOff>
    </xdr:from>
    <xdr:to>
      <xdr:col>22</xdr:col>
      <xdr:colOff>165100</xdr:colOff>
      <xdr:row>16</xdr:row>
      <xdr:rowOff>34763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23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44940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148660</xdr:rowOff>
    </xdr:from>
    <xdr:to>
      <xdr:col>19</xdr:col>
      <xdr:colOff>38100</xdr:colOff>
      <xdr:row>16</xdr:row>
      <xdr:rowOff>78810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6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88987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3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19707</xdr:rowOff>
    </xdr:from>
    <xdr:to>
      <xdr:col>15</xdr:col>
      <xdr:colOff>101600</xdr:colOff>
      <xdr:row>16</xdr:row>
      <xdr:rowOff>121307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1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131484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7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171087</xdr:rowOff>
    </xdr:from>
    <xdr:to>
      <xdr:col>29</xdr:col>
      <xdr:colOff>127000</xdr:colOff>
      <xdr:row>35</xdr:row>
      <xdr:rowOff>209623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781437"/>
          <a:ext cx="647700" cy="38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171087</xdr:rowOff>
    </xdr:from>
    <xdr:to>
      <xdr:col>26</xdr:col>
      <xdr:colOff>50800</xdr:colOff>
      <xdr:row>35</xdr:row>
      <xdr:rowOff>237887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81437"/>
          <a:ext cx="698500" cy="66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237887</xdr:rowOff>
    </xdr:from>
    <xdr:to>
      <xdr:col>22</xdr:col>
      <xdr:colOff>114300</xdr:colOff>
      <xdr:row>36</xdr:row>
      <xdr:rowOff>4650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48237"/>
          <a:ext cx="698500" cy="109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4650</xdr:rowOff>
    </xdr:from>
    <xdr:to>
      <xdr:col>18</xdr:col>
      <xdr:colOff>177800</xdr:colOff>
      <xdr:row>36</xdr:row>
      <xdr:rowOff>26906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57900"/>
          <a:ext cx="698500" cy="2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158823</xdr:rowOff>
    </xdr:from>
    <xdr:to>
      <xdr:col>29</xdr:col>
      <xdr:colOff>177800</xdr:colOff>
      <xdr:row>35</xdr:row>
      <xdr:rowOff>260423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69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130900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4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120287</xdr:rowOff>
    </xdr:from>
    <xdr:to>
      <xdr:col>26</xdr:col>
      <xdr:colOff>101600</xdr:colOff>
      <xdr:row>35</xdr:row>
      <xdr:rowOff>221887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3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232064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99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187087</xdr:rowOff>
    </xdr:from>
    <xdr:to>
      <xdr:col>22</xdr:col>
      <xdr:colOff>165100</xdr:colOff>
      <xdr:row>35</xdr:row>
      <xdr:rowOff>288687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97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298864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6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296750</xdr:rowOff>
    </xdr:from>
    <xdr:to>
      <xdr:col>19</xdr:col>
      <xdr:colOff>38100</xdr:colOff>
      <xdr:row>36</xdr:row>
      <xdr:rowOff>55450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65627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319006</xdr:rowOff>
    </xdr:from>
    <xdr:to>
      <xdr:col>15</xdr:col>
      <xdr:colOff>101600</xdr:colOff>
      <xdr:row>36</xdr:row>
      <xdr:rowOff>77706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87883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5,137
4,898
585.71
6,477,336
6,339,203
135,397
3,577,682
5,014,973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28537</xdr:rowOff>
    </xdr:from>
    <xdr:to>
      <xdr:col>24</xdr:col>
      <xdr:colOff>63500</xdr:colOff>
      <xdr:row>34</xdr:row>
      <xdr:rowOff>106010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857837"/>
          <a:ext cx="838200" cy="7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167395</xdr:rowOff>
    </xdr:from>
    <xdr:to>
      <xdr:col>19</xdr:col>
      <xdr:colOff>177800</xdr:colOff>
      <xdr:row>34</xdr:row>
      <xdr:rowOff>106010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5825245"/>
          <a:ext cx="889000" cy="1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167395</xdr:rowOff>
    </xdr:from>
    <xdr:to>
      <xdr:col>15</xdr:col>
      <xdr:colOff>50800</xdr:colOff>
      <xdr:row>34</xdr:row>
      <xdr:rowOff>48357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825245"/>
          <a:ext cx="889000" cy="5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48357</xdr:rowOff>
    </xdr:from>
    <xdr:to>
      <xdr:col>10</xdr:col>
      <xdr:colOff>114300</xdr:colOff>
      <xdr:row>35</xdr:row>
      <xdr:rowOff>120783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877657"/>
          <a:ext cx="889000" cy="24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149187</xdr:rowOff>
    </xdr:from>
    <xdr:to>
      <xdr:col>24</xdr:col>
      <xdr:colOff>114300</xdr:colOff>
      <xdr:row>34</xdr:row>
      <xdr:rowOff>79337</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80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614</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65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55210</xdr:rowOff>
    </xdr:from>
    <xdr:to>
      <xdr:col>20</xdr:col>
      <xdr:colOff>38100</xdr:colOff>
      <xdr:row>34</xdr:row>
      <xdr:rowOff>156810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8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1887</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65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116595</xdr:rowOff>
    </xdr:from>
    <xdr:to>
      <xdr:col>15</xdr:col>
      <xdr:colOff>101600</xdr:colOff>
      <xdr:row>34</xdr:row>
      <xdr:rowOff>46745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77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63272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5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169007</xdr:rowOff>
    </xdr:from>
    <xdr:to>
      <xdr:col>10</xdr:col>
      <xdr:colOff>165100</xdr:colOff>
      <xdr:row>34</xdr:row>
      <xdr:rowOff>99157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82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115684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6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69983</xdr:rowOff>
    </xdr:from>
    <xdr:to>
      <xdr:col>6</xdr:col>
      <xdr:colOff>38100</xdr:colOff>
      <xdr:row>36</xdr:row>
      <xdr:rowOff>133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0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16660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114089</xdr:rowOff>
    </xdr:from>
    <xdr:to>
      <xdr:col>24</xdr:col>
      <xdr:colOff>63500</xdr:colOff>
      <xdr:row>56</xdr:row>
      <xdr:rowOff>153835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15289"/>
          <a:ext cx="838200" cy="3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102297</xdr:rowOff>
    </xdr:from>
    <xdr:to>
      <xdr:col>19</xdr:col>
      <xdr:colOff>177800</xdr:colOff>
      <xdr:row>56</xdr:row>
      <xdr:rowOff>114089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03497"/>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102297</xdr:rowOff>
    </xdr:from>
    <xdr:to>
      <xdr:col>15</xdr:col>
      <xdr:colOff>50800</xdr:colOff>
      <xdr:row>57</xdr:row>
      <xdr:rowOff>40129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03497"/>
          <a:ext cx="889000" cy="10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166846</xdr:rowOff>
    </xdr:from>
    <xdr:to>
      <xdr:col>10</xdr:col>
      <xdr:colOff>114300</xdr:colOff>
      <xdr:row>57</xdr:row>
      <xdr:rowOff>40129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768046"/>
          <a:ext cx="889000" cy="4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103035</xdr:rowOff>
    </xdr:from>
    <xdr:to>
      <xdr:col>24</xdr:col>
      <xdr:colOff>114300</xdr:colOff>
      <xdr:row>57</xdr:row>
      <xdr:rowOff>33185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125912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5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63289</xdr:rowOff>
    </xdr:from>
    <xdr:to>
      <xdr:col>20</xdr:col>
      <xdr:colOff>38100</xdr:colOff>
      <xdr:row>56</xdr:row>
      <xdr:rowOff>164889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9966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39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51497</xdr:rowOff>
    </xdr:from>
    <xdr:to>
      <xdr:col>15</xdr:col>
      <xdr:colOff>101600</xdr:colOff>
      <xdr:row>56</xdr:row>
      <xdr:rowOff>153097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169624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2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160779</xdr:rowOff>
    </xdr:from>
    <xdr:to>
      <xdr:col>10</xdr:col>
      <xdr:colOff>165100</xdr:colOff>
      <xdr:row>57</xdr:row>
      <xdr:rowOff>90929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6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107456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3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116046</xdr:rowOff>
    </xdr:from>
    <xdr:to>
      <xdr:col>6</xdr:col>
      <xdr:colOff>38100</xdr:colOff>
      <xdr:row>57</xdr:row>
      <xdr:rowOff>46196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62723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9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117602</xdr:rowOff>
    </xdr:from>
    <xdr:to>
      <xdr:col>24</xdr:col>
      <xdr:colOff>63500</xdr:colOff>
      <xdr:row>76</xdr:row>
      <xdr:rowOff>36030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976352"/>
          <a:ext cx="838200" cy="8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93485</xdr:rowOff>
    </xdr:from>
    <xdr:to>
      <xdr:col>19</xdr:col>
      <xdr:colOff>177800</xdr:colOff>
      <xdr:row>75</xdr:row>
      <xdr:rowOff>117602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952235"/>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93485</xdr:rowOff>
    </xdr:from>
    <xdr:to>
      <xdr:col>15</xdr:col>
      <xdr:colOff>50800</xdr:colOff>
      <xdr:row>76</xdr:row>
      <xdr:rowOff>13036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952235"/>
          <a:ext cx="889000" cy="9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13036</xdr:rowOff>
    </xdr:from>
    <xdr:to>
      <xdr:col>10</xdr:col>
      <xdr:colOff>114300</xdr:colOff>
      <xdr:row>76</xdr:row>
      <xdr:rowOff>104191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43236"/>
          <a:ext cx="889000" cy="9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156680</xdr:rowOff>
    </xdr:from>
    <xdr:to>
      <xdr:col>24</xdr:col>
      <xdr:colOff>114300</xdr:colOff>
      <xdr:row>76</xdr:row>
      <xdr:rowOff>86830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8107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6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66802</xdr:rowOff>
    </xdr:from>
    <xdr:to>
      <xdr:col>20</xdr:col>
      <xdr:colOff>38100</xdr:colOff>
      <xdr:row>75</xdr:row>
      <xdr:rowOff>168402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2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13479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0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42685</xdr:rowOff>
    </xdr:from>
    <xdr:to>
      <xdr:col>15</xdr:col>
      <xdr:colOff>101600</xdr:colOff>
      <xdr:row>75</xdr:row>
      <xdr:rowOff>144285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9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160812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6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133686</xdr:rowOff>
    </xdr:from>
    <xdr:to>
      <xdr:col>10</xdr:col>
      <xdr:colOff>165100</xdr:colOff>
      <xdr:row>76</xdr:row>
      <xdr:rowOff>63836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9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80363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7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53391</xdr:rowOff>
    </xdr:from>
    <xdr:to>
      <xdr:col>6</xdr:col>
      <xdr:colOff>38100</xdr:colOff>
      <xdr:row>76</xdr:row>
      <xdr:rowOff>154991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5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39115</xdr:rowOff>
    </xdr:from>
    <xdr:to>
      <xdr:col>24</xdr:col>
      <xdr:colOff>63500</xdr:colOff>
      <xdr:row>96</xdr:row>
      <xdr:rowOff>46459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98315"/>
          <a:ext cx="838200" cy="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110001</xdr:rowOff>
    </xdr:from>
    <xdr:to>
      <xdr:col>19</xdr:col>
      <xdr:colOff>177800</xdr:colOff>
      <xdr:row>96</xdr:row>
      <xdr:rowOff>39115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97751"/>
          <a:ext cx="889000" cy="10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110001</xdr:rowOff>
    </xdr:from>
    <xdr:to>
      <xdr:col>15</xdr:col>
      <xdr:colOff>50800</xdr:colOff>
      <xdr:row>97</xdr:row>
      <xdr:rowOff>85046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97751"/>
          <a:ext cx="889000" cy="3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85046</xdr:rowOff>
    </xdr:from>
    <xdr:to>
      <xdr:col>10</xdr:col>
      <xdr:colOff>114300</xdr:colOff>
      <xdr:row>97</xdr:row>
      <xdr:rowOff>129012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15696"/>
          <a:ext cx="889000" cy="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167109</xdr:rowOff>
    </xdr:from>
    <xdr:to>
      <xdr:col>24</xdr:col>
      <xdr:colOff>114300</xdr:colOff>
      <xdr:row>96</xdr:row>
      <xdr:rowOff>97259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145536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3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159765</xdr:rowOff>
    </xdr:from>
    <xdr:to>
      <xdr:col>20</xdr:col>
      <xdr:colOff>38100</xdr:colOff>
      <xdr:row>96</xdr:row>
      <xdr:rowOff>89915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81042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54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59201</xdr:rowOff>
    </xdr:from>
    <xdr:to>
      <xdr:col>15</xdr:col>
      <xdr:colOff>101600</xdr:colOff>
      <xdr:row>95</xdr:row>
      <xdr:rowOff>160801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3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34246</xdr:rowOff>
    </xdr:from>
    <xdr:to>
      <xdr:col>10</xdr:col>
      <xdr:colOff>165100</xdr:colOff>
      <xdr:row>97</xdr:row>
      <xdr:rowOff>135846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6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126973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78212</xdr:rowOff>
    </xdr:from>
    <xdr:to>
      <xdr:col>6</xdr:col>
      <xdr:colOff>38100</xdr:colOff>
      <xdr:row>98</xdr:row>
      <xdr:rowOff>8362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170939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0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101963</xdr:rowOff>
    </xdr:from>
    <xdr:to>
      <xdr:col>55</xdr:col>
      <xdr:colOff>0</xdr:colOff>
      <xdr:row>36</xdr:row>
      <xdr:rowOff>137679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74163"/>
          <a:ext cx="838200" cy="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101963</xdr:rowOff>
    </xdr:from>
    <xdr:to>
      <xdr:col>50</xdr:col>
      <xdr:colOff>114300</xdr:colOff>
      <xdr:row>36</xdr:row>
      <xdr:rowOff>125218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74163"/>
          <a:ext cx="889000" cy="2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77210</xdr:rowOff>
    </xdr:from>
    <xdr:to>
      <xdr:col>45</xdr:col>
      <xdr:colOff>177800</xdr:colOff>
      <xdr:row>36</xdr:row>
      <xdr:rowOff>125218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077960"/>
          <a:ext cx="889000" cy="21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77210</xdr:rowOff>
    </xdr:from>
    <xdr:to>
      <xdr:col>41</xdr:col>
      <xdr:colOff>50800</xdr:colOff>
      <xdr:row>37</xdr:row>
      <xdr:rowOff>23985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077960"/>
          <a:ext cx="889000" cy="28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86879</xdr:rowOff>
    </xdr:from>
    <xdr:to>
      <xdr:col>55</xdr:col>
      <xdr:colOff>50800</xdr:colOff>
      <xdr:row>37</xdr:row>
      <xdr:rowOff>17029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5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65306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3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51163</xdr:rowOff>
    </xdr:from>
    <xdr:to>
      <xdr:col>50</xdr:col>
      <xdr:colOff>165100</xdr:colOff>
      <xdr:row>36</xdr:row>
      <xdr:rowOff>152763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143890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31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74418</xdr:rowOff>
    </xdr:from>
    <xdr:to>
      <xdr:col>46</xdr:col>
      <xdr:colOff>38100</xdr:colOff>
      <xdr:row>37</xdr:row>
      <xdr:rowOff>4568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4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167145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3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26410</xdr:rowOff>
    </xdr:from>
    <xdr:to>
      <xdr:col>41</xdr:col>
      <xdr:colOff>101600</xdr:colOff>
      <xdr:row>35</xdr:row>
      <xdr:rowOff>128010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02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119137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11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144635</xdr:rowOff>
    </xdr:from>
    <xdr:to>
      <xdr:col>36</xdr:col>
      <xdr:colOff>165100</xdr:colOff>
      <xdr:row>37</xdr:row>
      <xdr:rowOff>74785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65912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40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157951</xdr:rowOff>
    </xdr:from>
    <xdr:to>
      <xdr:col>55</xdr:col>
      <xdr:colOff>0</xdr:colOff>
      <xdr:row>58</xdr:row>
      <xdr:rowOff>105344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073351"/>
          <a:ext cx="838200" cy="97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157951</xdr:rowOff>
    </xdr:from>
    <xdr:to>
      <xdr:col>50</xdr:col>
      <xdr:colOff>114300</xdr:colOff>
      <xdr:row>58</xdr:row>
      <xdr:rowOff>12844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073351"/>
          <a:ext cx="889000" cy="88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110884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71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17568</xdr:rowOff>
    </xdr:from>
    <xdr:to>
      <xdr:col>45</xdr:col>
      <xdr:colOff>177800</xdr:colOff>
      <xdr:row>58</xdr:row>
      <xdr:rowOff>12844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447318"/>
          <a:ext cx="889000" cy="50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17568</xdr:rowOff>
    </xdr:from>
    <xdr:to>
      <xdr:col>41</xdr:col>
      <xdr:colOff>50800</xdr:colOff>
      <xdr:row>55</xdr:row>
      <xdr:rowOff>150899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47318"/>
          <a:ext cx="889000" cy="13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54544</xdr:rowOff>
    </xdr:from>
    <xdr:to>
      <xdr:col>55</xdr:col>
      <xdr:colOff>50800</xdr:colOff>
      <xdr:row>58</xdr:row>
      <xdr:rowOff>156144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140921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1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107151</xdr:rowOff>
    </xdr:from>
    <xdr:to>
      <xdr:col>50</xdr:col>
      <xdr:colOff>165100</xdr:colOff>
      <xdr:row>53</xdr:row>
      <xdr:rowOff>37301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2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53828</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879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133494</xdr:rowOff>
    </xdr:from>
    <xdr:to>
      <xdr:col>46</xdr:col>
      <xdr:colOff>38100</xdr:colOff>
      <xdr:row>58</xdr:row>
      <xdr:rowOff>63644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0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54771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99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138218</xdr:rowOff>
    </xdr:from>
    <xdr:to>
      <xdr:col>41</xdr:col>
      <xdr:colOff>101600</xdr:colOff>
      <xdr:row>55</xdr:row>
      <xdr:rowOff>68368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3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84895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17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100099</xdr:rowOff>
    </xdr:from>
    <xdr:to>
      <xdr:col>36</xdr:col>
      <xdr:colOff>165100</xdr:colOff>
      <xdr:row>56</xdr:row>
      <xdr:rowOff>30249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2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46776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30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119309</xdr:rowOff>
    </xdr:from>
    <xdr:to>
      <xdr:col>55</xdr:col>
      <xdr:colOff>0</xdr:colOff>
      <xdr:row>78</xdr:row>
      <xdr:rowOff>130378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20959"/>
          <a:ext cx="838200" cy="18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119309</xdr:rowOff>
    </xdr:from>
    <xdr:to>
      <xdr:col>50</xdr:col>
      <xdr:colOff>114300</xdr:colOff>
      <xdr:row>78</xdr:row>
      <xdr:rowOff>14999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20959"/>
          <a:ext cx="889000" cy="6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35285</xdr:rowOff>
    </xdr:from>
    <xdr:to>
      <xdr:col>45</xdr:col>
      <xdr:colOff>177800</xdr:colOff>
      <xdr:row>78</xdr:row>
      <xdr:rowOff>14999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894035"/>
          <a:ext cx="889000" cy="49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18615</xdr:rowOff>
    </xdr:from>
    <xdr:to>
      <xdr:col>41</xdr:col>
      <xdr:colOff>50800</xdr:colOff>
      <xdr:row>75</xdr:row>
      <xdr:rowOff>35285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877365"/>
          <a:ext cx="889000" cy="1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79578</xdr:rowOff>
    </xdr:from>
    <xdr:to>
      <xdr:col>55</xdr:col>
      <xdr:colOff>50800</xdr:colOff>
      <xdr:row>79</xdr:row>
      <xdr:rowOff>9728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165955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68509</xdr:rowOff>
    </xdr:from>
    <xdr:to>
      <xdr:col>50</xdr:col>
      <xdr:colOff>165100</xdr:colOff>
      <xdr:row>77</xdr:row>
      <xdr:rowOff>170109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161236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3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135649</xdr:rowOff>
    </xdr:from>
    <xdr:to>
      <xdr:col>46</xdr:col>
      <xdr:colOff>38100</xdr:colOff>
      <xdr:row>78</xdr:row>
      <xdr:rowOff>65799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56926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155935</xdr:rowOff>
    </xdr:from>
    <xdr:to>
      <xdr:col>41</xdr:col>
      <xdr:colOff>101600</xdr:colOff>
      <xdr:row>75</xdr:row>
      <xdr:rowOff>86085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8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102612</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261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139265</xdr:rowOff>
    </xdr:from>
    <xdr:to>
      <xdr:col>36</xdr:col>
      <xdr:colOff>165100</xdr:colOff>
      <xdr:row>75</xdr:row>
      <xdr:rowOff>69415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8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85942</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260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162906</xdr:rowOff>
    </xdr:from>
    <xdr:to>
      <xdr:col>55</xdr:col>
      <xdr:colOff>0</xdr:colOff>
      <xdr:row>98</xdr:row>
      <xdr:rowOff>1096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93556"/>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147079</xdr:rowOff>
    </xdr:from>
    <xdr:to>
      <xdr:col>50</xdr:col>
      <xdr:colOff>114300</xdr:colOff>
      <xdr:row>97</xdr:row>
      <xdr:rowOff>162906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77729"/>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18648</xdr:rowOff>
    </xdr:from>
    <xdr:to>
      <xdr:col>45</xdr:col>
      <xdr:colOff>177800</xdr:colOff>
      <xdr:row>97</xdr:row>
      <xdr:rowOff>147079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77848"/>
          <a:ext cx="889000" cy="29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18648</xdr:rowOff>
    </xdr:from>
    <xdr:to>
      <xdr:col>41</xdr:col>
      <xdr:colOff>50800</xdr:colOff>
      <xdr:row>97</xdr:row>
      <xdr:rowOff>49338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77848"/>
          <a:ext cx="889000" cy="20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121746</xdr:rowOff>
    </xdr:from>
    <xdr:to>
      <xdr:col>55</xdr:col>
      <xdr:colOff>50800</xdr:colOff>
      <xdr:row>98</xdr:row>
      <xdr:rowOff>51896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100173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3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112106</xdr:rowOff>
    </xdr:from>
    <xdr:to>
      <xdr:col>50</xdr:col>
      <xdr:colOff>165100</xdr:colOff>
      <xdr:row>98</xdr:row>
      <xdr:rowOff>42256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4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33383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3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96279</xdr:rowOff>
    </xdr:from>
    <xdr:to>
      <xdr:col>46</xdr:col>
      <xdr:colOff>38100</xdr:colOff>
      <xdr:row>98</xdr:row>
      <xdr:rowOff>26429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17556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139298</xdr:rowOff>
    </xdr:from>
    <xdr:to>
      <xdr:col>41</xdr:col>
      <xdr:colOff>101600</xdr:colOff>
      <xdr:row>96</xdr:row>
      <xdr:rowOff>69448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2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85975</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620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169988</xdr:rowOff>
    </xdr:from>
    <xdr:to>
      <xdr:col>36</xdr:col>
      <xdr:colOff>165100</xdr:colOff>
      <xdr:row>97</xdr:row>
      <xdr:rowOff>100138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91265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2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79685</xdr:rowOff>
    </xdr:from>
    <xdr:to>
      <xdr:col>85</xdr:col>
      <xdr:colOff>127000</xdr:colOff>
      <xdr:row>37</xdr:row>
      <xdr:rowOff>91892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5737535"/>
          <a:ext cx="838200" cy="69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19298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4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91892</xdr:rowOff>
    </xdr:from>
    <xdr:to>
      <xdr:col>81</xdr:col>
      <xdr:colOff>50800</xdr:colOff>
      <xdr:row>39</xdr:row>
      <xdr:rowOff>35397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435542"/>
          <a:ext cx="889000" cy="28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146415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35397</xdr:rowOff>
    </xdr:from>
    <xdr:to>
      <xdr:col>76</xdr:col>
      <xdr:colOff>114300</xdr:colOff>
      <xdr:row>39</xdr:row>
      <xdr:rowOff>37585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1947"/>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36739</xdr:rowOff>
    </xdr:from>
    <xdr:to>
      <xdr:col>71</xdr:col>
      <xdr:colOff>177800</xdr:colOff>
      <xdr:row>39</xdr:row>
      <xdr:rowOff>37585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3289"/>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28885</xdr:rowOff>
    </xdr:from>
    <xdr:to>
      <xdr:col>85</xdr:col>
      <xdr:colOff>177800</xdr:colOff>
      <xdr:row>33</xdr:row>
      <xdr:rowOff>130485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56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51762</xdr:rowOff>
    </xdr:from>
    <xdr:ext cx="599010"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53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41092</xdr:rowOff>
    </xdr:from>
    <xdr:to>
      <xdr:col>81</xdr:col>
      <xdr:colOff>101600</xdr:colOff>
      <xdr:row>37</xdr:row>
      <xdr:rowOff>142692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38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159219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61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156047</xdr:rowOff>
    </xdr:from>
    <xdr:to>
      <xdr:col>76</xdr:col>
      <xdr:colOff>165100</xdr:colOff>
      <xdr:row>39</xdr:row>
      <xdr:rowOff>86197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77324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158235</xdr:rowOff>
    </xdr:from>
    <xdr:to>
      <xdr:col>72</xdr:col>
      <xdr:colOff>38100</xdr:colOff>
      <xdr:row>39</xdr:row>
      <xdr:rowOff>88385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79512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6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157389</xdr:rowOff>
    </xdr:from>
    <xdr:to>
      <xdr:col>67</xdr:col>
      <xdr:colOff>101600</xdr:colOff>
      <xdr:row>39</xdr:row>
      <xdr:rowOff>87539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78666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6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15394</xdr:rowOff>
    </xdr:from>
    <xdr:to>
      <xdr:col>85</xdr:col>
      <xdr:colOff>127000</xdr:colOff>
      <xdr:row>76</xdr:row>
      <xdr:rowOff>51933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45594"/>
          <a:ext cx="8382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989</xdr:rowOff>
    </xdr:from>
    <xdr:to>
      <xdr:col>81</xdr:col>
      <xdr:colOff>50800</xdr:colOff>
      <xdr:row>76</xdr:row>
      <xdr:rowOff>15394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031189"/>
          <a:ext cx="889000" cy="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989</xdr:rowOff>
    </xdr:from>
    <xdr:to>
      <xdr:col>76</xdr:col>
      <xdr:colOff>114300</xdr:colOff>
      <xdr:row>76</xdr:row>
      <xdr:rowOff>21492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31189"/>
          <a:ext cx="889000" cy="2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21492</xdr:rowOff>
    </xdr:from>
    <xdr:to>
      <xdr:col>71</xdr:col>
      <xdr:colOff>177800</xdr:colOff>
      <xdr:row>76</xdr:row>
      <xdr:rowOff>23385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51692"/>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1133</xdr:rowOff>
    </xdr:from>
    <xdr:to>
      <xdr:col>85</xdr:col>
      <xdr:colOff>177800</xdr:colOff>
      <xdr:row>76</xdr:row>
      <xdr:rowOff>102733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3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24009</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136045</xdr:rowOff>
    </xdr:from>
    <xdr:to>
      <xdr:col>81</xdr:col>
      <xdr:colOff>101600</xdr:colOff>
      <xdr:row>76</xdr:row>
      <xdr:rowOff>66194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947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82722</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77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121639</xdr:rowOff>
    </xdr:from>
    <xdr:to>
      <xdr:col>76</xdr:col>
      <xdr:colOff>165100</xdr:colOff>
      <xdr:row>76</xdr:row>
      <xdr:rowOff>51789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68316</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755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142141</xdr:rowOff>
    </xdr:from>
    <xdr:to>
      <xdr:col>72</xdr:col>
      <xdr:colOff>38100</xdr:colOff>
      <xdr:row>76</xdr:row>
      <xdr:rowOff>72290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00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88818</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77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144035</xdr:rowOff>
    </xdr:from>
    <xdr:to>
      <xdr:col>67</xdr:col>
      <xdr:colOff>101600</xdr:colOff>
      <xdr:row>76</xdr:row>
      <xdr:rowOff>74185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90712</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77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81558</xdr:rowOff>
    </xdr:from>
    <xdr:to>
      <xdr:col>85</xdr:col>
      <xdr:colOff>127000</xdr:colOff>
      <xdr:row>97</xdr:row>
      <xdr:rowOff>105369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12208"/>
          <a:ext cx="838200" cy="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81558</xdr:rowOff>
    </xdr:from>
    <xdr:to>
      <xdr:col>81</xdr:col>
      <xdr:colOff>50800</xdr:colOff>
      <xdr:row>97</xdr:row>
      <xdr:rowOff>91875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12208"/>
          <a:ext cx="889000" cy="1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91875</xdr:rowOff>
    </xdr:from>
    <xdr:to>
      <xdr:col>76</xdr:col>
      <xdr:colOff>114300</xdr:colOff>
      <xdr:row>98</xdr:row>
      <xdr:rowOff>35968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22525"/>
          <a:ext cx="889000" cy="11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35968</xdr:rowOff>
    </xdr:from>
    <xdr:to>
      <xdr:col>71</xdr:col>
      <xdr:colOff>177800</xdr:colOff>
      <xdr:row>98</xdr:row>
      <xdr:rowOff>51879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38068"/>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54569</xdr:rowOff>
    </xdr:from>
    <xdr:to>
      <xdr:col>85</xdr:col>
      <xdr:colOff>177800</xdr:colOff>
      <xdr:row>97</xdr:row>
      <xdr:rowOff>156169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77446</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30758</xdr:rowOff>
    </xdr:from>
    <xdr:to>
      <xdr:col>81</xdr:col>
      <xdr:colOff>101600</xdr:colOff>
      <xdr:row>97</xdr:row>
      <xdr:rowOff>132358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6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148885</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643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41075</xdr:rowOff>
    </xdr:from>
    <xdr:to>
      <xdr:col>76</xdr:col>
      <xdr:colOff>165100</xdr:colOff>
      <xdr:row>97</xdr:row>
      <xdr:rowOff>142675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133802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7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156618</xdr:rowOff>
    </xdr:from>
    <xdr:to>
      <xdr:col>72</xdr:col>
      <xdr:colOff>38100</xdr:colOff>
      <xdr:row>98</xdr:row>
      <xdr:rowOff>86768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77895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1079</xdr:rowOff>
    </xdr:from>
    <xdr:to>
      <xdr:col>67</xdr:col>
      <xdr:colOff>101600</xdr:colOff>
      <xdr:row>98</xdr:row>
      <xdr:rowOff>102679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93806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89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147548</xdr:rowOff>
    </xdr:from>
    <xdr:to>
      <xdr:col>116</xdr:col>
      <xdr:colOff>63500</xdr:colOff>
      <xdr:row>58</xdr:row>
      <xdr:rowOff>153606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91648"/>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146082</xdr:rowOff>
    </xdr:from>
    <xdr:to>
      <xdr:col>111</xdr:col>
      <xdr:colOff>177800</xdr:colOff>
      <xdr:row>58</xdr:row>
      <xdr:rowOff>153606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90182"/>
          <a:ext cx="889000" cy="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128994</xdr:rowOff>
    </xdr:from>
    <xdr:to>
      <xdr:col>107</xdr:col>
      <xdr:colOff>50800</xdr:colOff>
      <xdr:row>58</xdr:row>
      <xdr:rowOff>146082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73094"/>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128651</xdr:rowOff>
    </xdr:from>
    <xdr:to>
      <xdr:col>102</xdr:col>
      <xdr:colOff>114300</xdr:colOff>
      <xdr:row>58</xdr:row>
      <xdr:rowOff>128994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72751"/>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96748</xdr:rowOff>
    </xdr:from>
    <xdr:to>
      <xdr:col>116</xdr:col>
      <xdr:colOff>114300</xdr:colOff>
      <xdr:row>59</xdr:row>
      <xdr:rowOff>26898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4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14005</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5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102806</xdr:rowOff>
    </xdr:from>
    <xdr:to>
      <xdr:col>112</xdr:col>
      <xdr:colOff>38100</xdr:colOff>
      <xdr:row>59</xdr:row>
      <xdr:rowOff>32956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24083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95282</xdr:rowOff>
    </xdr:from>
    <xdr:to>
      <xdr:col>107</xdr:col>
      <xdr:colOff>101600</xdr:colOff>
      <xdr:row>59</xdr:row>
      <xdr:rowOff>25432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16559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3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78194</xdr:rowOff>
    </xdr:from>
    <xdr:to>
      <xdr:col>102</xdr:col>
      <xdr:colOff>165100</xdr:colOff>
      <xdr:row>59</xdr:row>
      <xdr:rowOff>8344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170921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1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77851</xdr:rowOff>
    </xdr:from>
    <xdr:to>
      <xdr:col>98</xdr:col>
      <xdr:colOff>38100</xdr:colOff>
      <xdr:row>59</xdr:row>
      <xdr:rowOff>8001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2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170578</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85377</xdr:rowOff>
    </xdr:from>
    <xdr:to>
      <xdr:col>116</xdr:col>
      <xdr:colOff>63500</xdr:colOff>
      <xdr:row>74</xdr:row>
      <xdr:rowOff>90368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72677"/>
          <a:ext cx="838200" cy="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90368</xdr:rowOff>
    </xdr:from>
    <xdr:to>
      <xdr:col>111</xdr:col>
      <xdr:colOff>177800</xdr:colOff>
      <xdr:row>75</xdr:row>
      <xdr:rowOff>8339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777668"/>
          <a:ext cx="889000" cy="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4506</xdr:rowOff>
    </xdr:from>
    <xdr:to>
      <xdr:col>107</xdr:col>
      <xdr:colOff>50800</xdr:colOff>
      <xdr:row>75</xdr:row>
      <xdr:rowOff>8339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2863256"/>
          <a:ext cx="8890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4506</xdr:rowOff>
    </xdr:from>
    <xdr:to>
      <xdr:col>102</xdr:col>
      <xdr:colOff>114300</xdr:colOff>
      <xdr:row>75</xdr:row>
      <xdr:rowOff>62860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863256"/>
          <a:ext cx="889000" cy="5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34577</xdr:rowOff>
    </xdr:from>
    <xdr:to>
      <xdr:col>116</xdr:col>
      <xdr:colOff>114300</xdr:colOff>
      <xdr:row>74</xdr:row>
      <xdr:rowOff>136177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57454</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7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39568</xdr:rowOff>
    </xdr:from>
    <xdr:to>
      <xdr:col>112</xdr:col>
      <xdr:colOff>38100</xdr:colOff>
      <xdr:row>74</xdr:row>
      <xdr:rowOff>141168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157695</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50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128989</xdr:rowOff>
    </xdr:from>
    <xdr:to>
      <xdr:col>107</xdr:col>
      <xdr:colOff>101600</xdr:colOff>
      <xdr:row>75</xdr:row>
      <xdr:rowOff>59139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75666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125156</xdr:rowOff>
    </xdr:from>
    <xdr:to>
      <xdr:col>102</xdr:col>
      <xdr:colOff>165100</xdr:colOff>
      <xdr:row>75</xdr:row>
      <xdr:rowOff>55306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1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71833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5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12060</xdr:rowOff>
    </xdr:from>
    <xdr:to>
      <xdr:col>98</xdr:col>
      <xdr:colOff>38100</xdr:colOff>
      <xdr:row>75</xdr:row>
      <xdr:rowOff>113660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8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130187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人件費、物件費、維持補修費、公債費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について、例年類似団体より高い数値を示しており、改善する必要がある。今後も公共施設の建て替えを実施する予定であり、公共施設総合管理計画に基づき計画的に進めていかなければならない。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北海道新冠町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5,137
4,898
585.71
6,477,336
6,339,203
135,397
3,577,682
5,014,973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94488</xdr:rowOff>
    </xdr:from>
    <xdr:to>
      <xdr:col>24</xdr:col>
      <xdr:colOff>63500</xdr:colOff>
      <xdr:row>32</xdr:row>
      <xdr:rowOff>101219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80888"/>
          <a:ext cx="8382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94488</xdr:rowOff>
    </xdr:from>
    <xdr:to>
      <xdr:col>19</xdr:col>
      <xdr:colOff>177800</xdr:colOff>
      <xdr:row>32</xdr:row>
      <xdr:rowOff>118618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808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118618</xdr:rowOff>
    </xdr:from>
    <xdr:to>
      <xdr:col>15</xdr:col>
      <xdr:colOff>50800</xdr:colOff>
      <xdr:row>33</xdr:row>
      <xdr:rowOff>13462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0501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13462</xdr:rowOff>
    </xdr:from>
    <xdr:to>
      <xdr:col>10</xdr:col>
      <xdr:colOff>114300</xdr:colOff>
      <xdr:row>33</xdr:row>
      <xdr:rowOff>136779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71312"/>
          <a:ext cx="889000" cy="1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50419</xdr:rowOff>
    </xdr:from>
    <xdr:to>
      <xdr:col>24</xdr:col>
      <xdr:colOff>114300</xdr:colOff>
      <xdr:row>32</xdr:row>
      <xdr:rowOff>152019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73296</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43688</xdr:rowOff>
    </xdr:from>
    <xdr:to>
      <xdr:col>20</xdr:col>
      <xdr:colOff>38100</xdr:colOff>
      <xdr:row>32</xdr:row>
      <xdr:rowOff>145288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3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161815</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30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67818</xdr:rowOff>
    </xdr:from>
    <xdr:to>
      <xdr:col>15</xdr:col>
      <xdr:colOff>101600</xdr:colOff>
      <xdr:row>32</xdr:row>
      <xdr:rowOff>169418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14495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32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134112</xdr:rowOff>
    </xdr:from>
    <xdr:to>
      <xdr:col>10</xdr:col>
      <xdr:colOff>165100</xdr:colOff>
      <xdr:row>33</xdr:row>
      <xdr:rowOff>64262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2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80789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39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85979</xdr:rowOff>
    </xdr:from>
    <xdr:to>
      <xdr:col>6</xdr:col>
      <xdr:colOff>38100</xdr:colOff>
      <xdr:row>34</xdr:row>
      <xdr:rowOff>16129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32656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62649</xdr:rowOff>
    </xdr:from>
    <xdr:to>
      <xdr:col>24</xdr:col>
      <xdr:colOff>63500</xdr:colOff>
      <xdr:row>57</xdr:row>
      <xdr:rowOff>71401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35299"/>
          <a:ext cx="8382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62649</xdr:rowOff>
    </xdr:from>
    <xdr:to>
      <xdr:col>19</xdr:col>
      <xdr:colOff>177800</xdr:colOff>
      <xdr:row>57</xdr:row>
      <xdr:rowOff>66522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35299"/>
          <a:ext cx="8890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18590</xdr:rowOff>
    </xdr:from>
    <xdr:to>
      <xdr:col>15</xdr:col>
      <xdr:colOff>50800</xdr:colOff>
      <xdr:row>57</xdr:row>
      <xdr:rowOff>66522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19790"/>
          <a:ext cx="889000" cy="2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18590</xdr:rowOff>
    </xdr:from>
    <xdr:to>
      <xdr:col>10</xdr:col>
      <xdr:colOff>114300</xdr:colOff>
      <xdr:row>56</xdr:row>
      <xdr:rowOff>169101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19790"/>
          <a:ext cx="889000" cy="15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20601</xdr:rowOff>
    </xdr:from>
    <xdr:to>
      <xdr:col>24</xdr:col>
      <xdr:colOff>114300</xdr:colOff>
      <xdr:row>57</xdr:row>
      <xdr:rowOff>122201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170478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7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11849</xdr:rowOff>
    </xdr:from>
    <xdr:to>
      <xdr:col>20</xdr:col>
      <xdr:colOff>38100</xdr:colOff>
      <xdr:row>57</xdr:row>
      <xdr:rowOff>113449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104576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15722</xdr:rowOff>
    </xdr:from>
    <xdr:to>
      <xdr:col>15</xdr:col>
      <xdr:colOff>101600</xdr:colOff>
      <xdr:row>57</xdr:row>
      <xdr:rowOff>117322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8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108449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8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139240</xdr:rowOff>
    </xdr:from>
    <xdr:to>
      <xdr:col>10</xdr:col>
      <xdr:colOff>165100</xdr:colOff>
      <xdr:row>56</xdr:row>
      <xdr:rowOff>69390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85917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4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118301</xdr:rowOff>
    </xdr:from>
    <xdr:to>
      <xdr:col>6</xdr:col>
      <xdr:colOff>38100</xdr:colOff>
      <xdr:row>57</xdr:row>
      <xdr:rowOff>48451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1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64978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9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108519</xdr:rowOff>
    </xdr:from>
    <xdr:to>
      <xdr:col>24</xdr:col>
      <xdr:colOff>63500</xdr:colOff>
      <xdr:row>75</xdr:row>
      <xdr:rowOff>107335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95819"/>
          <a:ext cx="838200" cy="17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108519</xdr:rowOff>
    </xdr:from>
    <xdr:to>
      <xdr:col>19</xdr:col>
      <xdr:colOff>177800</xdr:colOff>
      <xdr:row>75</xdr:row>
      <xdr:rowOff>24829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95819"/>
          <a:ext cx="889000" cy="8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118711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24829</xdr:rowOff>
    </xdr:from>
    <xdr:to>
      <xdr:col>15</xdr:col>
      <xdr:colOff>50800</xdr:colOff>
      <xdr:row>76</xdr:row>
      <xdr:rowOff>43793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83579"/>
          <a:ext cx="889000" cy="19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43793</xdr:rowOff>
    </xdr:from>
    <xdr:to>
      <xdr:col>10</xdr:col>
      <xdr:colOff>114300</xdr:colOff>
      <xdr:row>76</xdr:row>
      <xdr:rowOff>111688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73993"/>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56535</xdr:rowOff>
    </xdr:from>
    <xdr:to>
      <xdr:col>24</xdr:col>
      <xdr:colOff>114300</xdr:colOff>
      <xdr:row>75</xdr:row>
      <xdr:rowOff>158135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34962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57719</xdr:rowOff>
    </xdr:from>
    <xdr:to>
      <xdr:col>20</xdr:col>
      <xdr:colOff>38100</xdr:colOff>
      <xdr:row>74</xdr:row>
      <xdr:rowOff>159319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4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4396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2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145479</xdr:rowOff>
    </xdr:from>
    <xdr:to>
      <xdr:col>15</xdr:col>
      <xdr:colOff>101600</xdr:colOff>
      <xdr:row>75</xdr:row>
      <xdr:rowOff>75629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66756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2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164443</xdr:rowOff>
    </xdr:from>
    <xdr:to>
      <xdr:col>10</xdr:col>
      <xdr:colOff>165100</xdr:colOff>
      <xdr:row>76</xdr:row>
      <xdr:rowOff>94593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85720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1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60888</xdr:rowOff>
    </xdr:from>
    <xdr:to>
      <xdr:col>6</xdr:col>
      <xdr:colOff>38100</xdr:colOff>
      <xdr:row>76</xdr:row>
      <xdr:rowOff>162488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153615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8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615</xdr:rowOff>
    </xdr:from>
    <xdr:to>
      <xdr:col>24</xdr:col>
      <xdr:colOff>63500</xdr:colOff>
      <xdr:row>97</xdr:row>
      <xdr:rowOff>5618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31265"/>
          <a:ext cx="8382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615</xdr:rowOff>
    </xdr:from>
    <xdr:to>
      <xdr:col>19</xdr:col>
      <xdr:colOff>177800</xdr:colOff>
      <xdr:row>97</xdr:row>
      <xdr:rowOff>30079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31265"/>
          <a:ext cx="8890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30079</xdr:rowOff>
    </xdr:from>
    <xdr:to>
      <xdr:col>15</xdr:col>
      <xdr:colOff>50800</xdr:colOff>
      <xdr:row>97</xdr:row>
      <xdr:rowOff>73025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0729"/>
          <a:ext cx="889000" cy="4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73025</xdr:rowOff>
    </xdr:from>
    <xdr:to>
      <xdr:col>10</xdr:col>
      <xdr:colOff>114300</xdr:colOff>
      <xdr:row>97</xdr:row>
      <xdr:rowOff>82558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03675"/>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126268</xdr:rowOff>
    </xdr:from>
    <xdr:to>
      <xdr:col>24</xdr:col>
      <xdr:colOff>114300</xdr:colOff>
      <xdr:row>97</xdr:row>
      <xdr:rowOff>56418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104695</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6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121265</xdr:rowOff>
    </xdr:from>
    <xdr:to>
      <xdr:col>20</xdr:col>
      <xdr:colOff>38100</xdr:colOff>
      <xdr:row>97</xdr:row>
      <xdr:rowOff>51415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8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42542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6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150729</xdr:rowOff>
    </xdr:from>
    <xdr:to>
      <xdr:col>15</xdr:col>
      <xdr:colOff>101600</xdr:colOff>
      <xdr:row>97</xdr:row>
      <xdr:rowOff>80879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0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72006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0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22225</xdr:rowOff>
    </xdr:from>
    <xdr:to>
      <xdr:col>10</xdr:col>
      <xdr:colOff>165100</xdr:colOff>
      <xdr:row>97</xdr:row>
      <xdr:rowOff>123825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114952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31758</xdr:rowOff>
    </xdr:from>
    <xdr:to>
      <xdr:col>6</xdr:col>
      <xdr:colOff>38100</xdr:colOff>
      <xdr:row>97</xdr:row>
      <xdr:rowOff>133358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6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124485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40831</xdr:rowOff>
    </xdr:from>
    <xdr:to>
      <xdr:col>55</xdr:col>
      <xdr:colOff>0</xdr:colOff>
      <xdr:row>39</xdr:row>
      <xdr:rowOff>41021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2738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40831</xdr:rowOff>
    </xdr:from>
    <xdr:to>
      <xdr:col>50</xdr:col>
      <xdr:colOff>114300</xdr:colOff>
      <xdr:row>39</xdr:row>
      <xdr:rowOff>40831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273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40831</xdr:rowOff>
    </xdr:from>
    <xdr:to>
      <xdr:col>45</xdr:col>
      <xdr:colOff>177800</xdr:colOff>
      <xdr:row>39</xdr:row>
      <xdr:rowOff>41211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27381"/>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41021</xdr:rowOff>
    </xdr:from>
    <xdr:to>
      <xdr:col>41</xdr:col>
      <xdr:colOff>50800</xdr:colOff>
      <xdr:row>39</xdr:row>
      <xdr:rowOff>41211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2757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161671</xdr:rowOff>
    </xdr:from>
    <xdr:to>
      <xdr:col>55</xdr:col>
      <xdr:colOff>50800</xdr:colOff>
      <xdr:row>39</xdr:row>
      <xdr:rowOff>91821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76598</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161481</xdr:rowOff>
    </xdr:from>
    <xdr:to>
      <xdr:col>50</xdr:col>
      <xdr:colOff>165100</xdr:colOff>
      <xdr:row>39</xdr:row>
      <xdr:rowOff>91631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82758</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76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161481</xdr:rowOff>
    </xdr:from>
    <xdr:to>
      <xdr:col>46</xdr:col>
      <xdr:colOff>38100</xdr:colOff>
      <xdr:row>39</xdr:row>
      <xdr:rowOff>91631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82758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6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161861</xdr:rowOff>
    </xdr:from>
    <xdr:to>
      <xdr:col>41</xdr:col>
      <xdr:colOff>101600</xdr:colOff>
      <xdr:row>39</xdr:row>
      <xdr:rowOff>92011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83138</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161671</xdr:rowOff>
    </xdr:from>
    <xdr:to>
      <xdr:col>36</xdr:col>
      <xdr:colOff>165100</xdr:colOff>
      <xdr:row>39</xdr:row>
      <xdr:rowOff>91821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82948</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19448</xdr:rowOff>
    </xdr:from>
    <xdr:to>
      <xdr:col>54</xdr:col>
      <xdr:colOff>189865</xdr:colOff>
      <xdr:row>58</xdr:row>
      <xdr:rowOff>150078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934848"/>
          <a:ext cx="1270" cy="115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153905</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150078</xdr:rowOff>
    </xdr:from>
    <xdr:to>
      <xdr:col>55</xdr:col>
      <xdr:colOff>88900</xdr:colOff>
      <xdr:row>58</xdr:row>
      <xdr:rowOff>150078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137575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71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19448</xdr:rowOff>
    </xdr:from>
    <xdr:to>
      <xdr:col>55</xdr:col>
      <xdr:colOff>88900</xdr:colOff>
      <xdr:row>52</xdr:row>
      <xdr:rowOff>19448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93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61248</xdr:rowOff>
    </xdr:from>
    <xdr:to>
      <xdr:col>55</xdr:col>
      <xdr:colOff>0</xdr:colOff>
      <xdr:row>57</xdr:row>
      <xdr:rowOff>58947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8633748"/>
          <a:ext cx="838200" cy="119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108100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7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85223</xdr:rowOff>
    </xdr:from>
    <xdr:to>
      <xdr:col>55</xdr:col>
      <xdr:colOff>50800</xdr:colOff>
      <xdr:row>57</xdr:row>
      <xdr:rowOff>15373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61248</xdr:rowOff>
    </xdr:from>
    <xdr:to>
      <xdr:col>50</xdr:col>
      <xdr:colOff>114300</xdr:colOff>
      <xdr:row>56</xdr:row>
      <xdr:rowOff>166347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8633748"/>
          <a:ext cx="889000" cy="11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63449</xdr:rowOff>
    </xdr:from>
    <xdr:to>
      <xdr:col>50</xdr:col>
      <xdr:colOff>165100</xdr:colOff>
      <xdr:row>56</xdr:row>
      <xdr:rowOff>165049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156176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166347</xdr:rowOff>
    </xdr:from>
    <xdr:to>
      <xdr:col>45</xdr:col>
      <xdr:colOff>177800</xdr:colOff>
      <xdr:row>57</xdr:row>
      <xdr:rowOff>19613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67547"/>
          <a:ext cx="8890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99561</xdr:rowOff>
    </xdr:from>
    <xdr:to>
      <xdr:col>46</xdr:col>
      <xdr:colOff>38100</xdr:colOff>
      <xdr:row>57</xdr:row>
      <xdr:rowOff>29711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46238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7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19613</xdr:rowOff>
    </xdr:from>
    <xdr:to>
      <xdr:col>41</xdr:col>
      <xdr:colOff>50800</xdr:colOff>
      <xdr:row>57</xdr:row>
      <xdr:rowOff>46820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92263"/>
          <a:ext cx="889000" cy="2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125030</xdr:rowOff>
    </xdr:from>
    <xdr:to>
      <xdr:col>41</xdr:col>
      <xdr:colOff>101600</xdr:colOff>
      <xdr:row>57</xdr:row>
      <xdr:rowOff>55180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71707</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106311</xdr:rowOff>
    </xdr:from>
    <xdr:to>
      <xdr:col>36</xdr:col>
      <xdr:colOff>165100</xdr:colOff>
      <xdr:row>57</xdr:row>
      <xdr:rowOff>36461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52988</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8147</xdr:rowOff>
    </xdr:from>
    <xdr:to>
      <xdr:col>55</xdr:col>
      <xdr:colOff>50800</xdr:colOff>
      <xdr:row>57</xdr:row>
      <xdr:rowOff>109747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158024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10448</xdr:rowOff>
    </xdr:from>
    <xdr:to>
      <xdr:col>50</xdr:col>
      <xdr:colOff>165100</xdr:colOff>
      <xdr:row>50</xdr:row>
      <xdr:rowOff>112048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5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128575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835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115547</xdr:rowOff>
    </xdr:from>
    <xdr:to>
      <xdr:col>46</xdr:col>
      <xdr:colOff>38100</xdr:colOff>
      <xdr:row>57</xdr:row>
      <xdr:rowOff>45697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36824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80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140263</xdr:rowOff>
    </xdr:from>
    <xdr:to>
      <xdr:col>41</xdr:col>
      <xdr:colOff>101600</xdr:colOff>
      <xdr:row>57</xdr:row>
      <xdr:rowOff>70413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4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61540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167470</xdr:rowOff>
    </xdr:from>
    <xdr:to>
      <xdr:col>36</xdr:col>
      <xdr:colOff>165100</xdr:colOff>
      <xdr:row>57</xdr:row>
      <xdr:rowOff>97620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88747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6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165385</xdr:rowOff>
    </xdr:from>
    <xdr:to>
      <xdr:col>55</xdr:col>
      <xdr:colOff>0</xdr:colOff>
      <xdr:row>78</xdr:row>
      <xdr:rowOff>11021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67035"/>
          <a:ext cx="838200" cy="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10688</xdr:rowOff>
    </xdr:from>
    <xdr:to>
      <xdr:col>50</xdr:col>
      <xdr:colOff>114300</xdr:colOff>
      <xdr:row>78</xdr:row>
      <xdr:rowOff>11021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12338"/>
          <a:ext cx="889000" cy="17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42587</xdr:rowOff>
    </xdr:from>
    <xdr:to>
      <xdr:col>45</xdr:col>
      <xdr:colOff>177800</xdr:colOff>
      <xdr:row>77</xdr:row>
      <xdr:rowOff>10688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072787"/>
          <a:ext cx="889000" cy="13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42587</xdr:rowOff>
    </xdr:from>
    <xdr:to>
      <xdr:col>41</xdr:col>
      <xdr:colOff>50800</xdr:colOff>
      <xdr:row>76</xdr:row>
      <xdr:rowOff>164114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72787"/>
          <a:ext cx="889000" cy="1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114585</xdr:rowOff>
    </xdr:from>
    <xdr:to>
      <xdr:col>55</xdr:col>
      <xdr:colOff>50800</xdr:colOff>
      <xdr:row>78</xdr:row>
      <xdr:rowOff>44735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93012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131671</xdr:rowOff>
    </xdr:from>
    <xdr:to>
      <xdr:col>50</xdr:col>
      <xdr:colOff>165100</xdr:colOff>
      <xdr:row>78</xdr:row>
      <xdr:rowOff>61821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52948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2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131338</xdr:rowOff>
    </xdr:from>
    <xdr:to>
      <xdr:col>46</xdr:col>
      <xdr:colOff>38100</xdr:colOff>
      <xdr:row>77</xdr:row>
      <xdr:rowOff>61488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78014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93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163237</xdr:rowOff>
    </xdr:from>
    <xdr:to>
      <xdr:col>41</xdr:col>
      <xdr:colOff>101600</xdr:colOff>
      <xdr:row>76</xdr:row>
      <xdr:rowOff>93387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2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109913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113314</xdr:rowOff>
    </xdr:from>
    <xdr:to>
      <xdr:col>36</xdr:col>
      <xdr:colOff>165100</xdr:colOff>
      <xdr:row>77</xdr:row>
      <xdr:rowOff>43464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59992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91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62900</xdr:rowOff>
    </xdr:from>
    <xdr:to>
      <xdr:col>55</xdr:col>
      <xdr:colOff>0</xdr:colOff>
      <xdr:row>96</xdr:row>
      <xdr:rowOff>131197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522100"/>
          <a:ext cx="838200" cy="6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62900</xdr:rowOff>
    </xdr:from>
    <xdr:to>
      <xdr:col>50</xdr:col>
      <xdr:colOff>114300</xdr:colOff>
      <xdr:row>96</xdr:row>
      <xdr:rowOff>85920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522100"/>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85920</xdr:rowOff>
    </xdr:from>
    <xdr:to>
      <xdr:col>45</xdr:col>
      <xdr:colOff>177800</xdr:colOff>
      <xdr:row>96</xdr:row>
      <xdr:rowOff>105287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45120"/>
          <a:ext cx="889000" cy="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105287</xdr:rowOff>
    </xdr:from>
    <xdr:to>
      <xdr:col>41</xdr:col>
      <xdr:colOff>50800</xdr:colOff>
      <xdr:row>97</xdr:row>
      <xdr:rowOff>8945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64487"/>
          <a:ext cx="889000" cy="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80397</xdr:rowOff>
    </xdr:from>
    <xdr:to>
      <xdr:col>55</xdr:col>
      <xdr:colOff>50800</xdr:colOff>
      <xdr:row>97</xdr:row>
      <xdr:rowOff>10547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58824</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1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12100</xdr:rowOff>
    </xdr:from>
    <xdr:to>
      <xdr:col>50</xdr:col>
      <xdr:colOff>165100</xdr:colOff>
      <xdr:row>96</xdr:row>
      <xdr:rowOff>113700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7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104827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5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35120</xdr:rowOff>
    </xdr:from>
    <xdr:to>
      <xdr:col>46</xdr:col>
      <xdr:colOff>38100</xdr:colOff>
      <xdr:row>96</xdr:row>
      <xdr:rowOff>136720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9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127847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8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54487</xdr:rowOff>
    </xdr:from>
    <xdr:to>
      <xdr:col>41</xdr:col>
      <xdr:colOff>101600</xdr:colOff>
      <xdr:row>96</xdr:row>
      <xdr:rowOff>156087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147214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0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129595</xdr:rowOff>
    </xdr:from>
    <xdr:to>
      <xdr:col>36</xdr:col>
      <xdr:colOff>165100</xdr:colOff>
      <xdr:row>97</xdr:row>
      <xdr:rowOff>59745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8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50872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8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150183</xdr:rowOff>
    </xdr:from>
    <xdr:to>
      <xdr:col>85</xdr:col>
      <xdr:colOff>127000</xdr:colOff>
      <xdr:row>37</xdr:row>
      <xdr:rowOff>79529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22383"/>
          <a:ext cx="838200" cy="10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150183</xdr:rowOff>
    </xdr:from>
    <xdr:to>
      <xdr:col>81</xdr:col>
      <xdr:colOff>50800</xdr:colOff>
      <xdr:row>37</xdr:row>
      <xdr:rowOff>31507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22383"/>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38446</xdr:rowOff>
    </xdr:from>
    <xdr:to>
      <xdr:col>76</xdr:col>
      <xdr:colOff>114300</xdr:colOff>
      <xdr:row>37</xdr:row>
      <xdr:rowOff>31507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696296"/>
          <a:ext cx="889000" cy="67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38446</xdr:rowOff>
    </xdr:from>
    <xdr:to>
      <xdr:col>71</xdr:col>
      <xdr:colOff>177800</xdr:colOff>
      <xdr:row>37</xdr:row>
      <xdr:rowOff>99352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696296"/>
          <a:ext cx="889000" cy="74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28729</xdr:rowOff>
    </xdr:from>
    <xdr:to>
      <xdr:col>85</xdr:col>
      <xdr:colOff>177800</xdr:colOff>
      <xdr:row>37</xdr:row>
      <xdr:rowOff>130329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7156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99383</xdr:rowOff>
    </xdr:from>
    <xdr:to>
      <xdr:col>81</xdr:col>
      <xdr:colOff>101600</xdr:colOff>
      <xdr:row>37</xdr:row>
      <xdr:rowOff>29533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46060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152157</xdr:rowOff>
    </xdr:from>
    <xdr:to>
      <xdr:col>76</xdr:col>
      <xdr:colOff>165100</xdr:colOff>
      <xdr:row>37</xdr:row>
      <xdr:rowOff>82307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73434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159096</xdr:rowOff>
    </xdr:from>
    <xdr:to>
      <xdr:col>72</xdr:col>
      <xdr:colOff>38100</xdr:colOff>
      <xdr:row>33</xdr:row>
      <xdr:rowOff>89246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64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105773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4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48552</xdr:rowOff>
    </xdr:from>
    <xdr:to>
      <xdr:col>67</xdr:col>
      <xdr:colOff>101600</xdr:colOff>
      <xdr:row>37</xdr:row>
      <xdr:rowOff>150152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141279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75414</xdr:rowOff>
    </xdr:from>
    <xdr:to>
      <xdr:col>85</xdr:col>
      <xdr:colOff>127000</xdr:colOff>
      <xdr:row>55</xdr:row>
      <xdr:rowOff>101002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505164"/>
          <a:ext cx="838200" cy="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101002</xdr:rowOff>
    </xdr:from>
    <xdr:to>
      <xdr:col>81</xdr:col>
      <xdr:colOff>50800</xdr:colOff>
      <xdr:row>55</xdr:row>
      <xdr:rowOff>113567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30752"/>
          <a:ext cx="889000" cy="1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87259</xdr:rowOff>
    </xdr:from>
    <xdr:to>
      <xdr:col>76</xdr:col>
      <xdr:colOff>114300</xdr:colOff>
      <xdr:row>55</xdr:row>
      <xdr:rowOff>113567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517009"/>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87259</xdr:rowOff>
    </xdr:from>
    <xdr:to>
      <xdr:col>71</xdr:col>
      <xdr:colOff>177800</xdr:colOff>
      <xdr:row>55</xdr:row>
      <xdr:rowOff>170809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517009"/>
          <a:ext cx="889000" cy="8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24614</xdr:rowOff>
    </xdr:from>
    <xdr:to>
      <xdr:col>85</xdr:col>
      <xdr:colOff>177800</xdr:colOff>
      <xdr:row>55</xdr:row>
      <xdr:rowOff>126214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4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47491</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30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50202</xdr:rowOff>
    </xdr:from>
    <xdr:to>
      <xdr:col>81</xdr:col>
      <xdr:colOff>101600</xdr:colOff>
      <xdr:row>55</xdr:row>
      <xdr:rowOff>151802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4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168329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25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62767</xdr:rowOff>
    </xdr:from>
    <xdr:to>
      <xdr:col>76</xdr:col>
      <xdr:colOff>165100</xdr:colOff>
      <xdr:row>55</xdr:row>
      <xdr:rowOff>164367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49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9444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26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36459</xdr:rowOff>
    </xdr:from>
    <xdr:to>
      <xdr:col>72</xdr:col>
      <xdr:colOff>38100</xdr:colOff>
      <xdr:row>55</xdr:row>
      <xdr:rowOff>138059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6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154586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120009</xdr:rowOff>
    </xdr:from>
    <xdr:to>
      <xdr:col>67</xdr:col>
      <xdr:colOff>101600</xdr:colOff>
      <xdr:row>56</xdr:row>
      <xdr:rowOff>50159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66686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32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79685</xdr:rowOff>
    </xdr:from>
    <xdr:to>
      <xdr:col>85</xdr:col>
      <xdr:colOff>127000</xdr:colOff>
      <xdr:row>77</xdr:row>
      <xdr:rowOff>91892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2595535"/>
          <a:ext cx="838200" cy="69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19297</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2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91892</xdr:rowOff>
    </xdr:from>
    <xdr:to>
      <xdr:col>81</xdr:col>
      <xdr:colOff>50800</xdr:colOff>
      <xdr:row>79</xdr:row>
      <xdr:rowOff>35398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293542"/>
          <a:ext cx="889000" cy="28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146415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5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35398</xdr:rowOff>
    </xdr:from>
    <xdr:to>
      <xdr:col>76</xdr:col>
      <xdr:colOff>114300</xdr:colOff>
      <xdr:row>79</xdr:row>
      <xdr:rowOff>37584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79948"/>
          <a:ext cx="8890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36739</xdr:rowOff>
    </xdr:from>
    <xdr:to>
      <xdr:col>71</xdr:col>
      <xdr:colOff>177800</xdr:colOff>
      <xdr:row>79</xdr:row>
      <xdr:rowOff>37584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1289"/>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28885</xdr:rowOff>
    </xdr:from>
    <xdr:to>
      <xdr:col>85</xdr:col>
      <xdr:colOff>177800</xdr:colOff>
      <xdr:row>73</xdr:row>
      <xdr:rowOff>130485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25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51762</xdr:rowOff>
    </xdr:from>
    <xdr:ext cx="599010"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3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41092</xdr:rowOff>
    </xdr:from>
    <xdr:to>
      <xdr:col>81</xdr:col>
      <xdr:colOff>101600</xdr:colOff>
      <xdr:row>77</xdr:row>
      <xdr:rowOff>142692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2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159219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30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156048</xdr:rowOff>
    </xdr:from>
    <xdr:to>
      <xdr:col>76</xdr:col>
      <xdr:colOff>165100</xdr:colOff>
      <xdr:row>79</xdr:row>
      <xdr:rowOff>86198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77325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158234</xdr:rowOff>
    </xdr:from>
    <xdr:to>
      <xdr:col>72</xdr:col>
      <xdr:colOff>38100</xdr:colOff>
      <xdr:row>79</xdr:row>
      <xdr:rowOff>88384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79511</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62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157389</xdr:rowOff>
    </xdr:from>
    <xdr:to>
      <xdr:col>67</xdr:col>
      <xdr:colOff>101600</xdr:colOff>
      <xdr:row>79</xdr:row>
      <xdr:rowOff>87539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78666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2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15394</xdr:rowOff>
    </xdr:from>
    <xdr:to>
      <xdr:col>85</xdr:col>
      <xdr:colOff>127000</xdr:colOff>
      <xdr:row>96</xdr:row>
      <xdr:rowOff>51933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474594"/>
          <a:ext cx="8382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989</xdr:rowOff>
    </xdr:from>
    <xdr:to>
      <xdr:col>81</xdr:col>
      <xdr:colOff>50800</xdr:colOff>
      <xdr:row>96</xdr:row>
      <xdr:rowOff>15394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460189"/>
          <a:ext cx="889000" cy="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989</xdr:rowOff>
    </xdr:from>
    <xdr:to>
      <xdr:col>76</xdr:col>
      <xdr:colOff>114300</xdr:colOff>
      <xdr:row>96</xdr:row>
      <xdr:rowOff>21492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60189"/>
          <a:ext cx="889000" cy="2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21492</xdr:rowOff>
    </xdr:from>
    <xdr:to>
      <xdr:col>71</xdr:col>
      <xdr:colOff>177800</xdr:colOff>
      <xdr:row>96</xdr:row>
      <xdr:rowOff>23385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80692"/>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1133</xdr:rowOff>
    </xdr:from>
    <xdr:to>
      <xdr:col>85</xdr:col>
      <xdr:colOff>177800</xdr:colOff>
      <xdr:row>96</xdr:row>
      <xdr:rowOff>102733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24010</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1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136044</xdr:rowOff>
    </xdr:from>
    <xdr:to>
      <xdr:col>81</xdr:col>
      <xdr:colOff>101600</xdr:colOff>
      <xdr:row>96</xdr:row>
      <xdr:rowOff>66194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2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82721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19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121639</xdr:rowOff>
    </xdr:from>
    <xdr:to>
      <xdr:col>76</xdr:col>
      <xdr:colOff>165100</xdr:colOff>
      <xdr:row>96</xdr:row>
      <xdr:rowOff>51789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68316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18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142142</xdr:rowOff>
    </xdr:from>
    <xdr:to>
      <xdr:col>72</xdr:col>
      <xdr:colOff>38100</xdr:colOff>
      <xdr:row>96</xdr:row>
      <xdr:rowOff>72292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88819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20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144035</xdr:rowOff>
    </xdr:from>
    <xdr:to>
      <xdr:col>67</xdr:col>
      <xdr:colOff>101600</xdr:colOff>
      <xdr:row>96</xdr:row>
      <xdr:rowOff>74185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3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90712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20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公債費が類似団体と比較して高い数値を示しており、予算段階においても公債費を抑制することを重要視しており、今後も健全な財政運営を図るべく注視する。</a:t>
          </a:r>
          <a:endParaRPr lang="ja-JP" altLang="ja-JP" sz="1400">
            <a:effectLst/>
          </a:endParaRPr>
        </a:p>
        <a:p>
          <a:r>
            <a:rPr kumimoji="1" lang="ja-JP" altLang="en-US" sz="1100">
              <a:solidFill>
                <a:schemeClr val="dk1"/>
              </a:solidFill>
              <a:effectLst/>
              <a:latin typeface="+mn-lt"/>
              <a:ea typeface="+mn-ea"/>
              <a:cs typeface="+mn-cs"/>
            </a:rPr>
            <a:t>教育費についても類似団体より高い数値を示しており、改善していく必要がある。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２８年度以降について、地方交付税の減少等の理由により減少していたが、健全な財政運営に努めた予算編成や公債費の減少により増加傾向となっている。今後も実質単年度収支が黒字になるように、適正な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連結実質赤字比率について、赤字額は生じていないことから比率は算出されていない。引き続き健全な財政運営に努めていく。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元利償還金については、大型施設の償還ピークが終了したことや繰上償還の実施により、数年前に比べて低値で推移している。引き続き地方債の発行に注視し、計画的な財政運営に努める。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北海道新冠町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一般会計等に係る地方債の現在高について、地方債の抑制に努めた財政運営に伴い、減少傾向である。それに伴い、将来負担額も近年減少している。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北海道新冠町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基金全体の残高は、財政調整基金が増となったことから、前年度と比較して、１９３百万円の増額となっている。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緊急的な災害や大型事業の財政需要増に応じるため、計画的な運用を行っていく。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地場産業の振興、社会教育及び地域福祉の充実並びに生活環境の向上などの本町の特色を生かし、独創的で個性的なふるさとづくりに資するため行う事業、教育活動の充実に資する事業等を推進するため、基金を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ふるさと納税の寄附や町有牛等売払収入等を積立しているため、増加している。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大型事業を実施する際の財源として、計画的な運用を行う必要がある。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計画的な財政運営に努めたことから、前年度と比較して、１９４百万円の増額となっている。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町財政の健全性を維持し、緊急又は必要な財政需要に応じるため、計画的な運用を行う必要がある。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前年度と同様の水準の値となっている。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大型施設の改修が控えていることを踏まえて、計画的な運用を行う必要がある。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6477336</v>
      </c>
      <c r="BO4" s="415"/>
      <c r="BP4" s="415"/>
      <c r="BQ4" s="415"/>
      <c r="BR4" s="415"/>
      <c r="BS4" s="415"/>
      <c r="BT4" s="415"/>
      <c r="BU4" s="416"/>
      <c r="BV4" s="414">
        <v>7993959</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3.8</v>
      </c>
      <c r="CU4" s="589"/>
      <c r="CV4" s="589"/>
      <c r="CW4" s="589"/>
      <c r="CX4" s="589"/>
      <c r="CY4" s="589"/>
      <c r="CZ4" s="589"/>
      <c r="DA4" s="590"/>
      <c r="DB4" s="588">
        <v>2.9</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6339203</v>
      </c>
      <c r="BO5" s="420"/>
      <c r="BP5" s="420"/>
      <c r="BQ5" s="420"/>
      <c r="BR5" s="420"/>
      <c r="BS5" s="420"/>
      <c r="BT5" s="420"/>
      <c r="BU5" s="421"/>
      <c r="BV5" s="419">
        <v>7889619</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86</v>
      </c>
      <c r="CU5" s="390"/>
      <c r="CV5" s="390"/>
      <c r="CW5" s="390"/>
      <c r="CX5" s="390"/>
      <c r="CY5" s="390"/>
      <c r="CZ5" s="390"/>
      <c r="DA5" s="391"/>
      <c r="DB5" s="389">
        <v>84.8</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138133</v>
      </c>
      <c r="BO6" s="420"/>
      <c r="BP6" s="420"/>
      <c r="BQ6" s="420"/>
      <c r="BR6" s="420"/>
      <c r="BS6" s="420"/>
      <c r="BT6" s="420"/>
      <c r="BU6" s="421"/>
      <c r="BV6" s="419">
        <v>104340</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86.4</v>
      </c>
      <c r="CU6" s="563"/>
      <c r="CV6" s="563"/>
      <c r="CW6" s="563"/>
      <c r="CX6" s="563"/>
      <c r="CY6" s="563"/>
      <c r="CZ6" s="563"/>
      <c r="DA6" s="564"/>
      <c r="DB6" s="562">
        <v>85.5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2736</v>
      </c>
      <c r="BO7" s="420"/>
      <c r="BP7" s="420"/>
      <c r="BQ7" s="420"/>
      <c r="BR7" s="420"/>
      <c r="BS7" s="420"/>
      <c r="BT7" s="420"/>
      <c r="BU7" s="421"/>
      <c r="BV7" s="419">
        <v>811</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3577682</v>
      </c>
      <c r="CU7" s="420"/>
      <c r="CV7" s="420"/>
      <c r="CW7" s="420"/>
      <c r="CX7" s="420"/>
      <c r="CY7" s="420"/>
      <c r="CZ7" s="420"/>
      <c r="DA7" s="421"/>
      <c r="DB7" s="419">
        <v>3597898</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135397</v>
      </c>
      <c r="BO8" s="420"/>
      <c r="BP8" s="420"/>
      <c r="BQ8" s="420"/>
      <c r="BR8" s="420"/>
      <c r="BS8" s="420"/>
      <c r="BT8" s="420"/>
      <c r="BU8" s="421"/>
      <c r="BV8" s="419">
        <v>103529</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0.22</v>
      </c>
      <c r="CU8" s="523"/>
      <c r="CV8" s="523"/>
      <c r="CW8" s="523"/>
      <c r="CX8" s="523"/>
      <c r="CY8" s="523"/>
      <c r="CZ8" s="523"/>
      <c r="DA8" s="524"/>
      <c r="DB8" s="522">
        <v>0.22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5309</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31868</v>
      </c>
      <c r="BO9" s="420"/>
      <c r="BP9" s="420"/>
      <c r="BQ9" s="420"/>
      <c r="BR9" s="420"/>
      <c r="BS9" s="420"/>
      <c r="BT9" s="420"/>
      <c r="BU9" s="421"/>
      <c r="BV9" s="419">
        <v>-16411</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15.4</v>
      </c>
      <c r="CU9" s="390"/>
      <c r="CV9" s="390"/>
      <c r="CW9" s="390"/>
      <c r="CX9" s="390"/>
      <c r="CY9" s="390"/>
      <c r="CZ9" s="390"/>
      <c r="DA9" s="391"/>
      <c r="DB9" s="389">
        <v>16.2</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5592</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194187</v>
      </c>
      <c r="BO10" s="420"/>
      <c r="BP10" s="420"/>
      <c r="BQ10" s="420"/>
      <c r="BR10" s="420"/>
      <c r="BS10" s="420"/>
      <c r="BT10" s="420"/>
      <c r="BU10" s="421"/>
      <c r="BV10" s="419">
        <v>212213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114</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5137</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5654</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4898</v>
      </c>
      <c r="S13" s="513"/>
      <c r="T13" s="513"/>
      <c r="U13" s="513"/>
      <c r="V13" s="514"/>
      <c r="W13" s="500" t="s">
        <v>131</v>
      </c>
      <c r="X13" s="442"/>
      <c r="Y13" s="442"/>
      <c r="Z13" s="442"/>
      <c r="AA13" s="442"/>
      <c r="AB13" s="443"/>
      <c r="AC13" s="395">
        <v>1060</v>
      </c>
      <c r="AD13" s="396"/>
      <c r="AE13" s="396"/>
      <c r="AF13" s="396"/>
      <c r="AG13" s="397"/>
      <c r="AH13" s="395">
        <v>1070</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226055</v>
      </c>
      <c r="BO13" s="420"/>
      <c r="BP13" s="420"/>
      <c r="BQ13" s="420"/>
      <c r="BR13" s="420"/>
      <c r="BS13" s="420"/>
      <c r="BT13" s="420"/>
      <c r="BU13" s="421"/>
      <c r="BV13" s="419">
        <v>190148</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8.1999999999999993</v>
      </c>
      <c r="CU13" s="390"/>
      <c r="CV13" s="390"/>
      <c r="CW13" s="390"/>
      <c r="CX13" s="390"/>
      <c r="CY13" s="390"/>
      <c r="CZ13" s="390"/>
      <c r="DA13" s="391"/>
      <c r="DB13" s="389">
        <v>8</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5187</v>
      </c>
      <c r="S14" s="513"/>
      <c r="T14" s="513"/>
      <c r="U14" s="513"/>
      <c r="V14" s="514"/>
      <c r="W14" s="515"/>
      <c r="X14" s="445"/>
      <c r="Y14" s="445"/>
      <c r="Z14" s="445"/>
      <c r="AA14" s="445"/>
      <c r="AB14" s="446"/>
      <c r="AC14" s="505">
        <v>35.9</v>
      </c>
      <c r="AD14" s="506"/>
      <c r="AE14" s="506"/>
      <c r="AF14" s="506"/>
      <c r="AG14" s="507"/>
      <c r="AH14" s="505">
        <v>36.6</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4983</v>
      </c>
      <c r="S15" s="513"/>
      <c r="T15" s="513"/>
      <c r="U15" s="513"/>
      <c r="V15" s="514"/>
      <c r="W15" s="500" t="s">
        <v>137</v>
      </c>
      <c r="X15" s="442"/>
      <c r="Y15" s="442"/>
      <c r="Z15" s="442"/>
      <c r="AA15" s="442"/>
      <c r="AB15" s="443"/>
      <c r="AC15" s="395">
        <v>463</v>
      </c>
      <c r="AD15" s="396"/>
      <c r="AE15" s="396"/>
      <c r="AF15" s="396"/>
      <c r="AG15" s="397"/>
      <c r="AH15" s="395">
        <v>427</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769693</v>
      </c>
      <c r="BO15" s="415"/>
      <c r="BP15" s="415"/>
      <c r="BQ15" s="415"/>
      <c r="BR15" s="415"/>
      <c r="BS15" s="415"/>
      <c r="BT15" s="415"/>
      <c r="BU15" s="416"/>
      <c r="BV15" s="414">
        <v>751479</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15.7</v>
      </c>
      <c r="AD16" s="506"/>
      <c r="AE16" s="506"/>
      <c r="AF16" s="506"/>
      <c r="AG16" s="507"/>
      <c r="AH16" s="505">
        <v>14.6</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3372082</v>
      </c>
      <c r="BO16" s="420"/>
      <c r="BP16" s="420"/>
      <c r="BQ16" s="420"/>
      <c r="BR16" s="420"/>
      <c r="BS16" s="420"/>
      <c r="BT16" s="420"/>
      <c r="BU16" s="421"/>
      <c r="BV16" s="419">
        <v>3369343</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1432</v>
      </c>
      <c r="AD17" s="396"/>
      <c r="AE17" s="396"/>
      <c r="AF17" s="396"/>
      <c r="AG17" s="397"/>
      <c r="AH17" s="395">
        <v>1426</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960528</v>
      </c>
      <c r="BO17" s="420"/>
      <c r="BP17" s="420"/>
      <c r="BQ17" s="420"/>
      <c r="BR17" s="420"/>
      <c r="BS17" s="420"/>
      <c r="BT17" s="420"/>
      <c r="BU17" s="421"/>
      <c r="BV17" s="419">
        <v>948553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585.71</v>
      </c>
      <c r="M18" s="474"/>
      <c r="N18" s="474"/>
      <c r="O18" s="474"/>
      <c r="P18" s="474"/>
      <c r="Q18" s="474"/>
      <c r="R18" s="475"/>
      <c r="S18" s="475"/>
      <c r="T18" s="475"/>
      <c r="U18" s="475"/>
      <c r="V18" s="476"/>
      <c r="W18" s="490"/>
      <c r="X18" s="491"/>
      <c r="Y18" s="491"/>
      <c r="Z18" s="491"/>
      <c r="AA18" s="491"/>
      <c r="AB18" s="501"/>
      <c r="AC18" s="383">
        <v>48.5</v>
      </c>
      <c r="AD18" s="384"/>
      <c r="AE18" s="384"/>
      <c r="AF18" s="384"/>
      <c r="AG18" s="477"/>
      <c r="AH18" s="383">
        <v>48.8</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3116787</v>
      </c>
      <c r="BO18" s="420"/>
      <c r="BP18" s="420"/>
      <c r="BQ18" s="420"/>
      <c r="BR18" s="420"/>
      <c r="BS18" s="420"/>
      <c r="BT18" s="420"/>
      <c r="BU18" s="421"/>
      <c r="BV18" s="419">
        <v>3076237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4087098</v>
      </c>
      <c r="BO19" s="420"/>
      <c r="BP19" s="420"/>
      <c r="BQ19" s="420"/>
      <c r="BR19" s="420"/>
      <c r="BS19" s="420"/>
      <c r="BT19" s="420"/>
      <c r="BU19" s="421"/>
      <c r="BV19" s="419">
        <v>4229944</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2443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5014973</v>
      </c>
      <c r="BO22" s="415"/>
      <c r="BP22" s="415"/>
      <c r="BQ22" s="415"/>
      <c r="BR22" s="415"/>
      <c r="BS22" s="415"/>
      <c r="BT22" s="415"/>
      <c r="BU22" s="416"/>
      <c r="BV22" s="414">
        <v>5363880</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4705007</v>
      </c>
      <c r="BO23" s="420"/>
      <c r="BP23" s="420"/>
      <c r="BQ23" s="420"/>
      <c r="BR23" s="420"/>
      <c r="BS23" s="420"/>
      <c r="BT23" s="420"/>
      <c r="BU23" s="421"/>
      <c r="BV23" s="419">
        <v>5013655</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7200</v>
      </c>
      <c r="R24" s="396"/>
      <c r="S24" s="396"/>
      <c r="T24" s="396"/>
      <c r="U24" s="396"/>
      <c r="V24" s="397"/>
      <c r="W24" s="454"/>
      <c r="X24" s="436"/>
      <c r="Y24" s="437"/>
      <c r="Z24" s="392" t="s">
        <v>162</v>
      </c>
      <c r="AA24" s="393"/>
      <c r="AB24" s="393"/>
      <c r="AC24" s="393"/>
      <c r="AD24" s="393"/>
      <c r="AE24" s="393"/>
      <c r="AF24" s="393"/>
      <c r="AG24" s="394"/>
      <c r="AH24" s="395">
        <v>114</v>
      </c>
      <c r="AI24" s="396"/>
      <c r="AJ24" s="396"/>
      <c r="AK24" s="396"/>
      <c r="AL24" s="397"/>
      <c r="AM24" s="395">
        <v>353172</v>
      </c>
      <c r="AN24" s="396"/>
      <c r="AO24" s="396"/>
      <c r="AP24" s="396"/>
      <c r="AQ24" s="396"/>
      <c r="AR24" s="397"/>
      <c r="AS24" s="395">
        <v>3098</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3462353</v>
      </c>
      <c r="BO24" s="420"/>
      <c r="BP24" s="420"/>
      <c r="BQ24" s="420"/>
      <c r="BR24" s="420"/>
      <c r="BS24" s="420"/>
      <c r="BT24" s="420"/>
      <c r="BU24" s="421"/>
      <c r="BV24" s="419">
        <v>3629123</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6000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147623</v>
      </c>
      <c r="BO25" s="415"/>
      <c r="BP25" s="415"/>
      <c r="BQ25" s="415"/>
      <c r="BR25" s="415"/>
      <c r="BS25" s="415"/>
      <c r="BT25" s="415"/>
      <c r="BU25" s="416"/>
      <c r="BV25" s="414">
        <v>120988</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5600</v>
      </c>
      <c r="R26" s="396"/>
      <c r="S26" s="396"/>
      <c r="T26" s="396"/>
      <c r="U26" s="396"/>
      <c r="V26" s="397"/>
      <c r="W26" s="454"/>
      <c r="X26" s="436"/>
      <c r="Y26" s="437"/>
      <c r="Z26" s="392" t="s">
        <v>168</v>
      </c>
      <c r="AA26" s="430"/>
      <c r="AB26" s="430"/>
      <c r="AC26" s="430"/>
      <c r="AD26" s="430"/>
      <c r="AE26" s="430"/>
      <c r="AF26" s="430"/>
      <c r="AG26" s="431"/>
      <c r="AH26" s="395" t="s">
        <v>122</v>
      </c>
      <c r="AI26" s="396"/>
      <c r="AJ26" s="396"/>
      <c r="AK26" s="396"/>
      <c r="AL26" s="397"/>
      <c r="AM26" s="395" t="s">
        <v>122</v>
      </c>
      <c r="AN26" s="396"/>
      <c r="AO26" s="396"/>
      <c r="AP26" s="396"/>
      <c r="AQ26" s="396"/>
      <c r="AR26" s="397"/>
      <c r="AS26" s="395" t="s">
        <v>122</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170</v>
      </c>
      <c r="F27" s="393"/>
      <c r="G27" s="393"/>
      <c r="H27" s="393"/>
      <c r="I27" s="393"/>
      <c r="J27" s="393"/>
      <c r="K27" s="394"/>
      <c r="L27" s="395">
        <v>1</v>
      </c>
      <c r="M27" s="396"/>
      <c r="N27" s="396"/>
      <c r="O27" s="396"/>
      <c r="P27" s="397"/>
      <c r="Q27" s="395">
        <v>2800</v>
      </c>
      <c r="R27" s="396"/>
      <c r="S27" s="396"/>
      <c r="T27" s="396"/>
      <c r="U27" s="396"/>
      <c r="V27" s="397"/>
      <c r="W27" s="454"/>
      <c r="X27" s="436"/>
      <c r="Y27" s="437"/>
      <c r="Z27" s="392" t="s">
        <v>171</v>
      </c>
      <c r="AA27" s="393"/>
      <c r="AB27" s="393"/>
      <c r="AC27" s="393"/>
      <c r="AD27" s="393"/>
      <c r="AE27" s="393"/>
      <c r="AF27" s="393"/>
      <c r="AG27" s="394"/>
      <c r="AH27" s="395">
        <v>1</v>
      </c>
      <c r="AI27" s="396"/>
      <c r="AJ27" s="396"/>
      <c r="AK27" s="396"/>
      <c r="AL27" s="397"/>
      <c r="AM27" s="395" t="s">
        <v>172</v>
      </c>
      <c r="AN27" s="396"/>
      <c r="AO27" s="396"/>
      <c r="AP27" s="396"/>
      <c r="AQ27" s="396"/>
      <c r="AR27" s="397"/>
      <c r="AS27" s="395" t="s">
        <v>172</v>
      </c>
      <c r="AT27" s="396"/>
      <c r="AU27" s="396"/>
      <c r="AV27" s="396"/>
      <c r="AW27" s="396"/>
      <c r="AX27" s="398"/>
      <c r="AY27" s="425" t="s">
        <v>173</v>
      </c>
      <c r="AZ27" s="426"/>
      <c r="BA27" s="426"/>
      <c r="BB27" s="426"/>
      <c r="BC27" s="426"/>
      <c r="BD27" s="426"/>
      <c r="BE27" s="426"/>
      <c r="BF27" s="426"/>
      <c r="BG27" s="426"/>
      <c r="BH27" s="426"/>
      <c r="BI27" s="426"/>
      <c r="BJ27" s="426"/>
      <c r="BK27" s="426"/>
      <c r="BL27" s="426"/>
      <c r="BM27" s="427"/>
      <c r="BN27" s="422" t="s">
        <v>122</v>
      </c>
      <c r="BO27" s="423"/>
      <c r="BP27" s="423"/>
      <c r="BQ27" s="423"/>
      <c r="BR27" s="423"/>
      <c r="BS27" s="423"/>
      <c r="BT27" s="423"/>
      <c r="BU27" s="424"/>
      <c r="BV27" s="422" t="s">
        <v>122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174</v>
      </c>
      <c r="F28" s="393"/>
      <c r="G28" s="393"/>
      <c r="H28" s="393"/>
      <c r="I28" s="393"/>
      <c r="J28" s="393"/>
      <c r="K28" s="394"/>
      <c r="L28" s="395">
        <v>1</v>
      </c>
      <c r="M28" s="396"/>
      <c r="N28" s="396"/>
      <c r="O28" s="396"/>
      <c r="P28" s="397"/>
      <c r="Q28" s="395">
        <v>2300</v>
      </c>
      <c r="R28" s="396"/>
      <c r="S28" s="396"/>
      <c r="T28" s="396"/>
      <c r="U28" s="396"/>
      <c r="V28" s="397"/>
      <c r="W28" s="454"/>
      <c r="X28" s="436"/>
      <c r="Y28" s="437"/>
      <c r="Z28" s="392" t="s">
        <v>175</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176</v>
      </c>
      <c r="AZ28" s="403"/>
      <c r="BA28" s="403"/>
      <c r="BB28" s="404"/>
      <c r="BC28" s="411" t="s">
        <v>46</v>
      </c>
      <c r="BD28" s="412"/>
      <c r="BE28" s="412"/>
      <c r="BF28" s="412"/>
      <c r="BG28" s="412"/>
      <c r="BH28" s="412"/>
      <c r="BI28" s="412"/>
      <c r="BJ28" s="412"/>
      <c r="BK28" s="412"/>
      <c r="BL28" s="412"/>
      <c r="BM28" s="413"/>
      <c r="BN28" s="414">
        <v>1058381</v>
      </c>
      <c r="BO28" s="415"/>
      <c r="BP28" s="415"/>
      <c r="BQ28" s="415"/>
      <c r="BR28" s="415"/>
      <c r="BS28" s="415"/>
      <c r="BT28" s="415"/>
      <c r="BU28" s="416"/>
      <c r="BV28" s="414">
        <v>864158</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177</v>
      </c>
      <c r="F29" s="393"/>
      <c r="G29" s="393"/>
      <c r="H29" s="393"/>
      <c r="I29" s="393"/>
      <c r="J29" s="393"/>
      <c r="K29" s="394"/>
      <c r="L29" s="395">
        <v>10</v>
      </c>
      <c r="M29" s="396"/>
      <c r="N29" s="396"/>
      <c r="O29" s="396"/>
      <c r="P29" s="397"/>
      <c r="Q29" s="395">
        <v>2050</v>
      </c>
      <c r="R29" s="396"/>
      <c r="S29" s="396"/>
      <c r="T29" s="396"/>
      <c r="U29" s="396"/>
      <c r="V29" s="397"/>
      <c r="W29" s="455"/>
      <c r="X29" s="456"/>
      <c r="Y29" s="457"/>
      <c r="Z29" s="392" t="s">
        <v>178</v>
      </c>
      <c r="AA29" s="393"/>
      <c r="AB29" s="393"/>
      <c r="AC29" s="393"/>
      <c r="AD29" s="393"/>
      <c r="AE29" s="393"/>
      <c r="AF29" s="393"/>
      <c r="AG29" s="394"/>
      <c r="AH29" s="395">
        <v>115</v>
      </c>
      <c r="AI29" s="396"/>
      <c r="AJ29" s="396"/>
      <c r="AK29" s="396"/>
      <c r="AL29" s="397"/>
      <c r="AM29" s="395">
        <v>355848</v>
      </c>
      <c r="AN29" s="396"/>
      <c r="AO29" s="396"/>
      <c r="AP29" s="396"/>
      <c r="AQ29" s="396"/>
      <c r="AR29" s="397"/>
      <c r="AS29" s="395">
        <v>3094</v>
      </c>
      <c r="AT29" s="396"/>
      <c r="AU29" s="396"/>
      <c r="AV29" s="396"/>
      <c r="AW29" s="396"/>
      <c r="AX29" s="398"/>
      <c r="AY29" s="405"/>
      <c r="AZ29" s="406"/>
      <c r="BA29" s="406"/>
      <c r="BB29" s="407"/>
      <c r="BC29" s="399" t="s">
        <v>179</v>
      </c>
      <c r="BD29" s="400"/>
      <c r="BE29" s="400"/>
      <c r="BF29" s="400"/>
      <c r="BG29" s="400"/>
      <c r="BH29" s="400"/>
      <c r="BI29" s="400"/>
      <c r="BJ29" s="400"/>
      <c r="BK29" s="400"/>
      <c r="BL29" s="400"/>
      <c r="BM29" s="401"/>
      <c r="BN29" s="419">
        <v>268214</v>
      </c>
      <c r="BO29" s="420"/>
      <c r="BP29" s="420"/>
      <c r="BQ29" s="420"/>
      <c r="BR29" s="420"/>
      <c r="BS29" s="420"/>
      <c r="BT29" s="420"/>
      <c r="BU29" s="421"/>
      <c r="BV29" s="419">
        <v>274899</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180</v>
      </c>
      <c r="X30" s="381"/>
      <c r="Y30" s="381"/>
      <c r="Z30" s="381"/>
      <c r="AA30" s="381"/>
      <c r="AB30" s="381"/>
      <c r="AC30" s="381"/>
      <c r="AD30" s="381"/>
      <c r="AE30" s="381"/>
      <c r="AF30" s="381"/>
      <c r="AG30" s="382"/>
      <c r="AH30" s="383">
        <v>96.3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1256466</v>
      </c>
      <c r="BO30" s="423"/>
      <c r="BP30" s="423"/>
      <c r="BQ30" s="423"/>
      <c r="BR30" s="423"/>
      <c r="BS30" s="423"/>
      <c r="BT30" s="423"/>
      <c r="BU30" s="424"/>
      <c r="BV30" s="422">
        <v>1250828</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181</v>
      </c>
      <c r="D32" s="372"/>
      <c r="E32" s="372"/>
      <c r="F32" s="372"/>
      <c r="G32" s="372"/>
      <c r="H32" s="372"/>
      <c r="I32" s="372"/>
      <c r="J32" s="372"/>
      <c r="K32" s="372"/>
      <c r="L32" s="372"/>
      <c r="M32" s="372"/>
      <c r="N32" s="372"/>
      <c r="O32" s="372"/>
      <c r="P32" s="372"/>
      <c r="Q32" s="372"/>
      <c r="R32" s="372"/>
      <c r="S32" s="372"/>
      <c r="U32" s="373" t="s">
        <v>182</v>
      </c>
      <c r="V32" s="373"/>
      <c r="W32" s="373"/>
      <c r="X32" s="373"/>
      <c r="Y32" s="373"/>
      <c r="Z32" s="373"/>
      <c r="AA32" s="373"/>
      <c r="AB32" s="373"/>
      <c r="AC32" s="373"/>
      <c r="AD32" s="373"/>
      <c r="AE32" s="373"/>
      <c r="AF32" s="373"/>
      <c r="AG32" s="373"/>
      <c r="AH32" s="373"/>
      <c r="AI32" s="373"/>
      <c r="AJ32" s="373"/>
      <c r="AK32" s="373"/>
      <c r="AM32" s="373" t="s">
        <v>183</v>
      </c>
      <c r="AN32" s="373"/>
      <c r="AO32" s="373"/>
      <c r="AP32" s="373"/>
      <c r="AQ32" s="373"/>
      <c r="AR32" s="373"/>
      <c r="AS32" s="373"/>
      <c r="AT32" s="373"/>
      <c r="AU32" s="373"/>
      <c r="AV32" s="373"/>
      <c r="AW32" s="373"/>
      <c r="AX32" s="373"/>
      <c r="AY32" s="373"/>
      <c r="AZ32" s="373"/>
      <c r="BA32" s="373"/>
      <c r="BB32" s="373"/>
      <c r="BC32" s="373"/>
      <c r="BE32" s="373" t="s">
        <v>184</v>
      </c>
      <c r="BF32" s="373"/>
      <c r="BG32" s="373"/>
      <c r="BH32" s="373"/>
      <c r="BI32" s="373"/>
      <c r="BJ32" s="373"/>
      <c r="BK32" s="373"/>
      <c r="BL32" s="373"/>
      <c r="BM32" s="373"/>
      <c r="BN32" s="373"/>
      <c r="BO32" s="373"/>
      <c r="BP32" s="373"/>
      <c r="BQ32" s="373"/>
      <c r="BR32" s="373"/>
      <c r="BS32" s="373"/>
      <c r="BT32" s="373"/>
      <c r="BU32" s="373"/>
      <c r="BW32" s="373" t="s">
        <v>185</v>
      </c>
      <c r="BX32" s="373"/>
      <c r="BY32" s="373"/>
      <c r="BZ32" s="373"/>
      <c r="CA32" s="373"/>
      <c r="CB32" s="373"/>
      <c r="CC32" s="373"/>
      <c r="CD32" s="373"/>
      <c r="CE32" s="373"/>
      <c r="CF32" s="373"/>
      <c r="CG32" s="373"/>
      <c r="CH32" s="373"/>
      <c r="CI32" s="373"/>
      <c r="CJ32" s="373"/>
      <c r="CK32" s="373"/>
      <c r="CL32" s="373"/>
      <c r="CM32" s="373"/>
      <c r="CO32" s="373" t="s">
        <v>186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日高中部消防組合（一般会計）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日高軽種馬共同育成公社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国民健康保険診療所事業特別会計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IF('各会計、関係団体の財政状況及び健全化判断比率'!B32="","",'各会計、関係団体の財政状況及び健全化判断比率'!B32)</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日高中部衛生施設組合（一般会計）</v>
      </c>
      <c r="BZ35" s="368"/>
      <c r="CA35" s="368"/>
      <c r="CB35" s="368"/>
      <c r="CC35" s="368"/>
      <c r="CD35" s="368"/>
      <c r="CE35" s="368"/>
      <c r="CF35" s="368"/>
      <c r="CG35" s="368"/>
      <c r="CH35" s="368"/>
      <c r="CI35" s="368"/>
      <c r="CJ35" s="368"/>
      <c r="CK35" s="368"/>
      <c r="CL35" s="368"/>
      <c r="CM35" s="368"/>
      <c r="CN35" s="181"/>
      <c r="CO35" s="367">
        <f t="shared" ref="CO35:CO43" si="3">IF(CQ35="","",CO34+1)</f>
        <v>13</v>
      </c>
      <c r="CP35" s="367"/>
      <c r="CQ35" s="368" t="str">
        <f>IF('各会計、関係団体の財政状況及び健全化判断比率'!BS8="","",'各会計、関係団体の財政状況及び健全化判断比率'!BS8)</f>
        <v>にいかっぷホロシリ乗馬クラブ</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介護サービス特別会計事業勘定</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日高中部広域連合（一般会計）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日高中部広域連合（介護保険特別会計）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lWF6bVNCHRQMfT1KuUQM7wceYiXrHNKCojADZPhAPVgiZJjfC+2YMsmuYF92C0jtB7wL7jv2Q6u8SlOHIMA8A==" saltValue="ii73thnqNMFsPMFRZ50k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751724</v>
      </c>
      <c r="S5" s="674"/>
      <c r="T5" s="674"/>
      <c r="U5" s="674"/>
      <c r="V5" s="674"/>
      <c r="W5" s="674"/>
      <c r="X5" s="674"/>
      <c r="Y5" s="702"/>
      <c r="Z5" s="715">
        <v>11.6</v>
      </c>
      <c r="AA5" s="715"/>
      <c r="AB5" s="715"/>
      <c r="AC5" s="715"/>
      <c r="AD5" s="716">
        <v>751724</v>
      </c>
      <c r="AE5" s="716"/>
      <c r="AF5" s="716"/>
      <c r="AG5" s="716"/>
      <c r="AH5" s="716"/>
      <c r="AI5" s="716"/>
      <c r="AJ5" s="716"/>
      <c r="AK5" s="716"/>
      <c r="AL5" s="703">
        <v>20.8</v>
      </c>
      <c r="AM5" s="686"/>
      <c r="AN5" s="686"/>
      <c r="AO5" s="704"/>
      <c r="AP5" s="676" t="s">
        <v>217</v>
      </c>
      <c r="AQ5" s="677"/>
      <c r="AR5" s="677"/>
      <c r="AS5" s="677"/>
      <c r="AT5" s="677"/>
      <c r="AU5" s="677"/>
      <c r="AV5" s="677"/>
      <c r="AW5" s="677"/>
      <c r="AX5" s="677"/>
      <c r="AY5" s="677"/>
      <c r="AZ5" s="677"/>
      <c r="BA5" s="677"/>
      <c r="BB5" s="677"/>
      <c r="BC5" s="677"/>
      <c r="BD5" s="677"/>
      <c r="BE5" s="677"/>
      <c r="BF5" s="678"/>
      <c r="BG5" s="627">
        <v>739435</v>
      </c>
      <c r="BH5" s="628"/>
      <c r="BI5" s="628"/>
      <c r="BJ5" s="628"/>
      <c r="BK5" s="628"/>
      <c r="BL5" s="628"/>
      <c r="BM5" s="628"/>
      <c r="BN5" s="629"/>
      <c r="BO5" s="663">
        <v>98.4</v>
      </c>
      <c r="BP5" s="663"/>
      <c r="BQ5" s="663"/>
      <c r="BR5" s="663"/>
      <c r="BS5" s="664">
        <v>16426</v>
      </c>
      <c r="BT5" s="664"/>
      <c r="BU5" s="664"/>
      <c r="BV5" s="664"/>
      <c r="BW5" s="664"/>
      <c r="BX5" s="664"/>
      <c r="BY5" s="664"/>
      <c r="BZ5" s="664"/>
      <c r="CA5" s="664"/>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24" t="s">
        <v>221</v>
      </c>
      <c r="C6" s="625"/>
      <c r="D6" s="625"/>
      <c r="E6" s="625"/>
      <c r="F6" s="625"/>
      <c r="G6" s="625"/>
      <c r="H6" s="625"/>
      <c r="I6" s="625"/>
      <c r="J6" s="625"/>
      <c r="K6" s="625"/>
      <c r="L6" s="625"/>
      <c r="M6" s="625"/>
      <c r="N6" s="625"/>
      <c r="O6" s="625"/>
      <c r="P6" s="625"/>
      <c r="Q6" s="626"/>
      <c r="R6" s="627">
        <v>82793</v>
      </c>
      <c r="S6" s="628"/>
      <c r="T6" s="628"/>
      <c r="U6" s="628"/>
      <c r="V6" s="628"/>
      <c r="W6" s="628"/>
      <c r="X6" s="628"/>
      <c r="Y6" s="629"/>
      <c r="Z6" s="663">
        <v>1.3</v>
      </c>
      <c r="AA6" s="663"/>
      <c r="AB6" s="663"/>
      <c r="AC6" s="663"/>
      <c r="AD6" s="664">
        <v>82793</v>
      </c>
      <c r="AE6" s="664"/>
      <c r="AF6" s="664"/>
      <c r="AG6" s="664"/>
      <c r="AH6" s="664"/>
      <c r="AI6" s="664"/>
      <c r="AJ6" s="664"/>
      <c r="AK6" s="664"/>
      <c r="AL6" s="630">
        <v>2.2999999999999998</v>
      </c>
      <c r="AM6" s="631"/>
      <c r="AN6" s="631"/>
      <c r="AO6" s="665"/>
      <c r="AP6" s="624" t="s">
        <v>222</v>
      </c>
      <c r="AQ6" s="625"/>
      <c r="AR6" s="625"/>
      <c r="AS6" s="625"/>
      <c r="AT6" s="625"/>
      <c r="AU6" s="625"/>
      <c r="AV6" s="625"/>
      <c r="AW6" s="625"/>
      <c r="AX6" s="625"/>
      <c r="AY6" s="625"/>
      <c r="AZ6" s="625"/>
      <c r="BA6" s="625"/>
      <c r="BB6" s="625"/>
      <c r="BC6" s="625"/>
      <c r="BD6" s="625"/>
      <c r="BE6" s="625"/>
      <c r="BF6" s="626"/>
      <c r="BG6" s="627">
        <v>739435</v>
      </c>
      <c r="BH6" s="628"/>
      <c r="BI6" s="628"/>
      <c r="BJ6" s="628"/>
      <c r="BK6" s="628"/>
      <c r="BL6" s="628"/>
      <c r="BM6" s="628"/>
      <c r="BN6" s="629"/>
      <c r="BO6" s="663">
        <v>98.4</v>
      </c>
      <c r="BP6" s="663"/>
      <c r="BQ6" s="663"/>
      <c r="BR6" s="663"/>
      <c r="BS6" s="664">
        <v>16426</v>
      </c>
      <c r="BT6" s="664"/>
      <c r="BU6" s="664"/>
      <c r="BV6" s="664"/>
      <c r="BW6" s="664"/>
      <c r="BX6" s="664"/>
      <c r="BY6" s="664"/>
      <c r="BZ6" s="664"/>
      <c r="CA6" s="664"/>
      <c r="CB6" s="695"/>
      <c r="CD6" s="676" t="s">
        <v>223</v>
      </c>
      <c r="CE6" s="677"/>
      <c r="CF6" s="677"/>
      <c r="CG6" s="677"/>
      <c r="CH6" s="677"/>
      <c r="CI6" s="677"/>
      <c r="CJ6" s="677"/>
      <c r="CK6" s="677"/>
      <c r="CL6" s="677"/>
      <c r="CM6" s="677"/>
      <c r="CN6" s="677"/>
      <c r="CO6" s="677"/>
      <c r="CP6" s="677"/>
      <c r="CQ6" s="678"/>
      <c r="CR6" s="627">
        <v>77070</v>
      </c>
      <c r="CS6" s="628"/>
      <c r="CT6" s="628"/>
      <c r="CU6" s="628"/>
      <c r="CV6" s="628"/>
      <c r="CW6" s="628"/>
      <c r="CX6" s="628"/>
      <c r="CY6" s="629"/>
      <c r="CZ6" s="703">
        <v>1.2</v>
      </c>
      <c r="DA6" s="686"/>
      <c r="DB6" s="686"/>
      <c r="DC6" s="705"/>
      <c r="DD6" s="633">
        <v>4269</v>
      </c>
      <c r="DE6" s="628"/>
      <c r="DF6" s="628"/>
      <c r="DG6" s="628"/>
      <c r="DH6" s="628"/>
      <c r="DI6" s="628"/>
      <c r="DJ6" s="628"/>
      <c r="DK6" s="628"/>
      <c r="DL6" s="628"/>
      <c r="DM6" s="628"/>
      <c r="DN6" s="628"/>
      <c r="DO6" s="628"/>
      <c r="DP6" s="629"/>
      <c r="DQ6" s="633">
        <v>77070</v>
      </c>
      <c r="DR6" s="628"/>
      <c r="DS6" s="628"/>
      <c r="DT6" s="628"/>
      <c r="DU6" s="628"/>
      <c r="DV6" s="628"/>
      <c r="DW6" s="628"/>
      <c r="DX6" s="628"/>
      <c r="DY6" s="628"/>
      <c r="DZ6" s="628"/>
      <c r="EA6" s="628"/>
      <c r="EB6" s="628"/>
      <c r="EC6" s="662"/>
    </row>
    <row r="7" spans="2:143" ht="11.25" customHeight="1" x14ac:dyDescent="0.15">
      <c r="B7" s="624" t="s">
        <v>224</v>
      </c>
      <c r="C7" s="625"/>
      <c r="D7" s="625"/>
      <c r="E7" s="625"/>
      <c r="F7" s="625"/>
      <c r="G7" s="625"/>
      <c r="H7" s="625"/>
      <c r="I7" s="625"/>
      <c r="J7" s="625"/>
      <c r="K7" s="625"/>
      <c r="L7" s="625"/>
      <c r="M7" s="625"/>
      <c r="N7" s="625"/>
      <c r="O7" s="625"/>
      <c r="P7" s="625"/>
      <c r="Q7" s="626"/>
      <c r="R7" s="627">
        <v>247</v>
      </c>
      <c r="S7" s="628"/>
      <c r="T7" s="628"/>
      <c r="U7" s="628"/>
      <c r="V7" s="628"/>
      <c r="W7" s="628"/>
      <c r="X7" s="628"/>
      <c r="Y7" s="629"/>
      <c r="Z7" s="663">
        <v>0</v>
      </c>
      <c r="AA7" s="663"/>
      <c r="AB7" s="663"/>
      <c r="AC7" s="663"/>
      <c r="AD7" s="664">
        <v>247</v>
      </c>
      <c r="AE7" s="664"/>
      <c r="AF7" s="664"/>
      <c r="AG7" s="664"/>
      <c r="AH7" s="664"/>
      <c r="AI7" s="664"/>
      <c r="AJ7" s="664"/>
      <c r="AK7" s="664"/>
      <c r="AL7" s="630">
        <v>0</v>
      </c>
      <c r="AM7" s="631"/>
      <c r="AN7" s="631"/>
      <c r="AO7" s="665"/>
      <c r="AP7" s="624" t="s">
        <v>225</v>
      </c>
      <c r="AQ7" s="625"/>
      <c r="AR7" s="625"/>
      <c r="AS7" s="625"/>
      <c r="AT7" s="625"/>
      <c r="AU7" s="625"/>
      <c r="AV7" s="625"/>
      <c r="AW7" s="625"/>
      <c r="AX7" s="625"/>
      <c r="AY7" s="625"/>
      <c r="AZ7" s="625"/>
      <c r="BA7" s="625"/>
      <c r="BB7" s="625"/>
      <c r="BC7" s="625"/>
      <c r="BD7" s="625"/>
      <c r="BE7" s="625"/>
      <c r="BF7" s="626"/>
      <c r="BG7" s="627">
        <v>354229</v>
      </c>
      <c r="BH7" s="628"/>
      <c r="BI7" s="628"/>
      <c r="BJ7" s="628"/>
      <c r="BK7" s="628"/>
      <c r="BL7" s="628"/>
      <c r="BM7" s="628"/>
      <c r="BN7" s="629"/>
      <c r="BO7" s="663">
        <v>47.1</v>
      </c>
      <c r="BP7" s="663"/>
      <c r="BQ7" s="663"/>
      <c r="BR7" s="663"/>
      <c r="BS7" s="664">
        <v>16426</v>
      </c>
      <c r="BT7" s="664"/>
      <c r="BU7" s="664"/>
      <c r="BV7" s="664"/>
      <c r="BW7" s="664"/>
      <c r="BX7" s="664"/>
      <c r="BY7" s="664"/>
      <c r="BZ7" s="664"/>
      <c r="CA7" s="664"/>
      <c r="CB7" s="695"/>
      <c r="CD7" s="624" t="s">
        <v>226</v>
      </c>
      <c r="CE7" s="625"/>
      <c r="CF7" s="625"/>
      <c r="CG7" s="625"/>
      <c r="CH7" s="625"/>
      <c r="CI7" s="625"/>
      <c r="CJ7" s="625"/>
      <c r="CK7" s="625"/>
      <c r="CL7" s="625"/>
      <c r="CM7" s="625"/>
      <c r="CN7" s="625"/>
      <c r="CO7" s="625"/>
      <c r="CP7" s="625"/>
      <c r="CQ7" s="626"/>
      <c r="CR7" s="627">
        <v>1165215</v>
      </c>
      <c r="CS7" s="628"/>
      <c r="CT7" s="628"/>
      <c r="CU7" s="628"/>
      <c r="CV7" s="628"/>
      <c r="CW7" s="628"/>
      <c r="CX7" s="628"/>
      <c r="CY7" s="629"/>
      <c r="CZ7" s="663">
        <v>18.399999999999999</v>
      </c>
      <c r="DA7" s="663"/>
      <c r="DB7" s="663"/>
      <c r="DC7" s="663"/>
      <c r="DD7" s="633">
        <v>9768</v>
      </c>
      <c r="DE7" s="628"/>
      <c r="DF7" s="628"/>
      <c r="DG7" s="628"/>
      <c r="DH7" s="628"/>
      <c r="DI7" s="628"/>
      <c r="DJ7" s="628"/>
      <c r="DK7" s="628"/>
      <c r="DL7" s="628"/>
      <c r="DM7" s="628"/>
      <c r="DN7" s="628"/>
      <c r="DO7" s="628"/>
      <c r="DP7" s="629"/>
      <c r="DQ7" s="633">
        <v>686825</v>
      </c>
      <c r="DR7" s="628"/>
      <c r="DS7" s="628"/>
      <c r="DT7" s="628"/>
      <c r="DU7" s="628"/>
      <c r="DV7" s="628"/>
      <c r="DW7" s="628"/>
      <c r="DX7" s="628"/>
      <c r="DY7" s="628"/>
      <c r="DZ7" s="628"/>
      <c r="EA7" s="628"/>
      <c r="EB7" s="628"/>
      <c r="EC7" s="662"/>
    </row>
    <row r="8" spans="2:143" ht="11.25" customHeight="1" x14ac:dyDescent="0.15">
      <c r="B8" s="624" t="s">
        <v>227</v>
      </c>
      <c r="C8" s="625"/>
      <c r="D8" s="625"/>
      <c r="E8" s="625"/>
      <c r="F8" s="625"/>
      <c r="G8" s="625"/>
      <c r="H8" s="625"/>
      <c r="I8" s="625"/>
      <c r="J8" s="625"/>
      <c r="K8" s="625"/>
      <c r="L8" s="625"/>
      <c r="M8" s="625"/>
      <c r="N8" s="625"/>
      <c r="O8" s="625"/>
      <c r="P8" s="625"/>
      <c r="Q8" s="626"/>
      <c r="R8" s="627">
        <v>2310</v>
      </c>
      <c r="S8" s="628"/>
      <c r="T8" s="628"/>
      <c r="U8" s="628"/>
      <c r="V8" s="628"/>
      <c r="W8" s="628"/>
      <c r="X8" s="628"/>
      <c r="Y8" s="629"/>
      <c r="Z8" s="663">
        <v>0</v>
      </c>
      <c r="AA8" s="663"/>
      <c r="AB8" s="663"/>
      <c r="AC8" s="663"/>
      <c r="AD8" s="664">
        <v>2310</v>
      </c>
      <c r="AE8" s="664"/>
      <c r="AF8" s="664"/>
      <c r="AG8" s="664"/>
      <c r="AH8" s="664"/>
      <c r="AI8" s="664"/>
      <c r="AJ8" s="664"/>
      <c r="AK8" s="664"/>
      <c r="AL8" s="630">
        <v>0.1</v>
      </c>
      <c r="AM8" s="631"/>
      <c r="AN8" s="631"/>
      <c r="AO8" s="665"/>
      <c r="AP8" s="624" t="s">
        <v>228</v>
      </c>
      <c r="AQ8" s="625"/>
      <c r="AR8" s="625"/>
      <c r="AS8" s="625"/>
      <c r="AT8" s="625"/>
      <c r="AU8" s="625"/>
      <c r="AV8" s="625"/>
      <c r="AW8" s="625"/>
      <c r="AX8" s="625"/>
      <c r="AY8" s="625"/>
      <c r="AZ8" s="625"/>
      <c r="BA8" s="625"/>
      <c r="BB8" s="625"/>
      <c r="BC8" s="625"/>
      <c r="BD8" s="625"/>
      <c r="BE8" s="625"/>
      <c r="BF8" s="626"/>
      <c r="BG8" s="627">
        <v>9242</v>
      </c>
      <c r="BH8" s="628"/>
      <c r="BI8" s="628"/>
      <c r="BJ8" s="628"/>
      <c r="BK8" s="628"/>
      <c r="BL8" s="628"/>
      <c r="BM8" s="628"/>
      <c r="BN8" s="629"/>
      <c r="BO8" s="663">
        <v>1.2</v>
      </c>
      <c r="BP8" s="663"/>
      <c r="BQ8" s="663"/>
      <c r="BR8" s="663"/>
      <c r="BS8" s="664" t="s">
        <v>122</v>
      </c>
      <c r="BT8" s="664"/>
      <c r="BU8" s="664"/>
      <c r="BV8" s="664"/>
      <c r="BW8" s="664"/>
      <c r="BX8" s="664"/>
      <c r="BY8" s="664"/>
      <c r="BZ8" s="664"/>
      <c r="CA8" s="664"/>
      <c r="CB8" s="695"/>
      <c r="CD8" s="624" t="s">
        <v>229</v>
      </c>
      <c r="CE8" s="625"/>
      <c r="CF8" s="625"/>
      <c r="CG8" s="625"/>
      <c r="CH8" s="625"/>
      <c r="CI8" s="625"/>
      <c r="CJ8" s="625"/>
      <c r="CK8" s="625"/>
      <c r="CL8" s="625"/>
      <c r="CM8" s="625"/>
      <c r="CN8" s="625"/>
      <c r="CO8" s="625"/>
      <c r="CP8" s="625"/>
      <c r="CQ8" s="626"/>
      <c r="CR8" s="627">
        <v>1127978</v>
      </c>
      <c r="CS8" s="628"/>
      <c r="CT8" s="628"/>
      <c r="CU8" s="628"/>
      <c r="CV8" s="628"/>
      <c r="CW8" s="628"/>
      <c r="CX8" s="628"/>
      <c r="CY8" s="629"/>
      <c r="CZ8" s="663">
        <v>17.8</v>
      </c>
      <c r="DA8" s="663"/>
      <c r="DB8" s="663"/>
      <c r="DC8" s="663"/>
      <c r="DD8" s="633" t="s">
        <v>122</v>
      </c>
      <c r="DE8" s="628"/>
      <c r="DF8" s="628"/>
      <c r="DG8" s="628"/>
      <c r="DH8" s="628"/>
      <c r="DI8" s="628"/>
      <c r="DJ8" s="628"/>
      <c r="DK8" s="628"/>
      <c r="DL8" s="628"/>
      <c r="DM8" s="628"/>
      <c r="DN8" s="628"/>
      <c r="DO8" s="628"/>
      <c r="DP8" s="629"/>
      <c r="DQ8" s="633">
        <v>654743</v>
      </c>
      <c r="DR8" s="628"/>
      <c r="DS8" s="628"/>
      <c r="DT8" s="628"/>
      <c r="DU8" s="628"/>
      <c r="DV8" s="628"/>
      <c r="DW8" s="628"/>
      <c r="DX8" s="628"/>
      <c r="DY8" s="628"/>
      <c r="DZ8" s="628"/>
      <c r="EA8" s="628"/>
      <c r="EB8" s="628"/>
      <c r="EC8" s="662"/>
    </row>
    <row r="9" spans="2:143" ht="11.25" customHeight="1" x14ac:dyDescent="0.15">
      <c r="B9" s="624" t="s">
        <v>230</v>
      </c>
      <c r="C9" s="625"/>
      <c r="D9" s="625"/>
      <c r="E9" s="625"/>
      <c r="F9" s="625"/>
      <c r="G9" s="625"/>
      <c r="H9" s="625"/>
      <c r="I9" s="625"/>
      <c r="J9" s="625"/>
      <c r="K9" s="625"/>
      <c r="L9" s="625"/>
      <c r="M9" s="625"/>
      <c r="N9" s="625"/>
      <c r="O9" s="625"/>
      <c r="P9" s="625"/>
      <c r="Q9" s="626"/>
      <c r="R9" s="627">
        <v>2669</v>
      </c>
      <c r="S9" s="628"/>
      <c r="T9" s="628"/>
      <c r="U9" s="628"/>
      <c r="V9" s="628"/>
      <c r="W9" s="628"/>
      <c r="X9" s="628"/>
      <c r="Y9" s="629"/>
      <c r="Z9" s="663">
        <v>0</v>
      </c>
      <c r="AA9" s="663"/>
      <c r="AB9" s="663"/>
      <c r="AC9" s="663"/>
      <c r="AD9" s="664">
        <v>2669</v>
      </c>
      <c r="AE9" s="664"/>
      <c r="AF9" s="664"/>
      <c r="AG9" s="664"/>
      <c r="AH9" s="664"/>
      <c r="AI9" s="664"/>
      <c r="AJ9" s="664"/>
      <c r="AK9" s="664"/>
      <c r="AL9" s="630">
        <v>0.1</v>
      </c>
      <c r="AM9" s="631"/>
      <c r="AN9" s="631"/>
      <c r="AO9" s="665"/>
      <c r="AP9" s="624" t="s">
        <v>231</v>
      </c>
      <c r="AQ9" s="625"/>
      <c r="AR9" s="625"/>
      <c r="AS9" s="625"/>
      <c r="AT9" s="625"/>
      <c r="AU9" s="625"/>
      <c r="AV9" s="625"/>
      <c r="AW9" s="625"/>
      <c r="AX9" s="625"/>
      <c r="AY9" s="625"/>
      <c r="AZ9" s="625"/>
      <c r="BA9" s="625"/>
      <c r="BB9" s="625"/>
      <c r="BC9" s="625"/>
      <c r="BD9" s="625"/>
      <c r="BE9" s="625"/>
      <c r="BF9" s="626"/>
      <c r="BG9" s="627">
        <v>267329</v>
      </c>
      <c r="BH9" s="628"/>
      <c r="BI9" s="628"/>
      <c r="BJ9" s="628"/>
      <c r="BK9" s="628"/>
      <c r="BL9" s="628"/>
      <c r="BM9" s="628"/>
      <c r="BN9" s="629"/>
      <c r="BO9" s="663">
        <v>35.6</v>
      </c>
      <c r="BP9" s="663"/>
      <c r="BQ9" s="663"/>
      <c r="BR9" s="663"/>
      <c r="BS9" s="664" t="s">
        <v>122</v>
      </c>
      <c r="BT9" s="664"/>
      <c r="BU9" s="664"/>
      <c r="BV9" s="664"/>
      <c r="BW9" s="664"/>
      <c r="BX9" s="664"/>
      <c r="BY9" s="664"/>
      <c r="BZ9" s="664"/>
      <c r="CA9" s="664"/>
      <c r="CB9" s="695"/>
      <c r="CD9" s="624" t="s">
        <v>232</v>
      </c>
      <c r="CE9" s="625"/>
      <c r="CF9" s="625"/>
      <c r="CG9" s="625"/>
      <c r="CH9" s="625"/>
      <c r="CI9" s="625"/>
      <c r="CJ9" s="625"/>
      <c r="CK9" s="625"/>
      <c r="CL9" s="625"/>
      <c r="CM9" s="625"/>
      <c r="CN9" s="625"/>
      <c r="CO9" s="625"/>
      <c r="CP9" s="625"/>
      <c r="CQ9" s="626"/>
      <c r="CR9" s="627">
        <v>514687</v>
      </c>
      <c r="CS9" s="628"/>
      <c r="CT9" s="628"/>
      <c r="CU9" s="628"/>
      <c r="CV9" s="628"/>
      <c r="CW9" s="628"/>
      <c r="CX9" s="628"/>
      <c r="CY9" s="629"/>
      <c r="CZ9" s="663">
        <v>8.1</v>
      </c>
      <c r="DA9" s="663"/>
      <c r="DB9" s="663"/>
      <c r="DC9" s="663"/>
      <c r="DD9" s="633">
        <v>11252</v>
      </c>
      <c r="DE9" s="628"/>
      <c r="DF9" s="628"/>
      <c r="DG9" s="628"/>
      <c r="DH9" s="628"/>
      <c r="DI9" s="628"/>
      <c r="DJ9" s="628"/>
      <c r="DK9" s="628"/>
      <c r="DL9" s="628"/>
      <c r="DM9" s="628"/>
      <c r="DN9" s="628"/>
      <c r="DO9" s="628"/>
      <c r="DP9" s="629"/>
      <c r="DQ9" s="633">
        <v>433191</v>
      </c>
      <c r="DR9" s="628"/>
      <c r="DS9" s="628"/>
      <c r="DT9" s="628"/>
      <c r="DU9" s="628"/>
      <c r="DV9" s="628"/>
      <c r="DW9" s="628"/>
      <c r="DX9" s="628"/>
      <c r="DY9" s="628"/>
      <c r="DZ9" s="628"/>
      <c r="EA9" s="628"/>
      <c r="EB9" s="628"/>
      <c r="EC9" s="662"/>
    </row>
    <row r="10" spans="2:143" ht="11.25" customHeight="1" x14ac:dyDescent="0.15">
      <c r="B10" s="624" t="s">
        <v>233</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234</v>
      </c>
      <c r="AQ10" s="625"/>
      <c r="AR10" s="625"/>
      <c r="AS10" s="625"/>
      <c r="AT10" s="625"/>
      <c r="AU10" s="625"/>
      <c r="AV10" s="625"/>
      <c r="AW10" s="625"/>
      <c r="AX10" s="625"/>
      <c r="AY10" s="625"/>
      <c r="AZ10" s="625"/>
      <c r="BA10" s="625"/>
      <c r="BB10" s="625"/>
      <c r="BC10" s="625"/>
      <c r="BD10" s="625"/>
      <c r="BE10" s="625"/>
      <c r="BF10" s="626"/>
      <c r="BG10" s="627">
        <v>20029</v>
      </c>
      <c r="BH10" s="628"/>
      <c r="BI10" s="628"/>
      <c r="BJ10" s="628"/>
      <c r="BK10" s="628"/>
      <c r="BL10" s="628"/>
      <c r="BM10" s="628"/>
      <c r="BN10" s="629"/>
      <c r="BO10" s="663">
        <v>2.7</v>
      </c>
      <c r="BP10" s="663"/>
      <c r="BQ10" s="663"/>
      <c r="BR10" s="663"/>
      <c r="BS10" s="664" t="s">
        <v>122</v>
      </c>
      <c r="BT10" s="664"/>
      <c r="BU10" s="664"/>
      <c r="BV10" s="664"/>
      <c r="BW10" s="664"/>
      <c r="BX10" s="664"/>
      <c r="BY10" s="664"/>
      <c r="BZ10" s="664"/>
      <c r="CA10" s="664"/>
      <c r="CB10" s="695"/>
      <c r="CD10" s="624" t="s">
        <v>235</v>
      </c>
      <c r="CE10" s="625"/>
      <c r="CF10" s="625"/>
      <c r="CG10" s="625"/>
      <c r="CH10" s="625"/>
      <c r="CI10" s="625"/>
      <c r="CJ10" s="625"/>
      <c r="CK10" s="625"/>
      <c r="CL10" s="625"/>
      <c r="CM10" s="625"/>
      <c r="CN10" s="625"/>
      <c r="CO10" s="625"/>
      <c r="CP10" s="625"/>
      <c r="CQ10" s="626"/>
      <c r="CR10" s="627">
        <v>94</v>
      </c>
      <c r="CS10" s="628"/>
      <c r="CT10" s="628"/>
      <c r="CU10" s="628"/>
      <c r="CV10" s="628"/>
      <c r="CW10" s="628"/>
      <c r="CX10" s="628"/>
      <c r="CY10" s="629"/>
      <c r="CZ10" s="663">
        <v>0</v>
      </c>
      <c r="DA10" s="663"/>
      <c r="DB10" s="663"/>
      <c r="DC10" s="663"/>
      <c r="DD10" s="633" t="s">
        <v>122</v>
      </c>
      <c r="DE10" s="628"/>
      <c r="DF10" s="628"/>
      <c r="DG10" s="628"/>
      <c r="DH10" s="628"/>
      <c r="DI10" s="628"/>
      <c r="DJ10" s="628"/>
      <c r="DK10" s="628"/>
      <c r="DL10" s="628"/>
      <c r="DM10" s="628"/>
      <c r="DN10" s="628"/>
      <c r="DO10" s="628"/>
      <c r="DP10" s="629"/>
      <c r="DQ10" s="633">
        <v>94</v>
      </c>
      <c r="DR10" s="628"/>
      <c r="DS10" s="628"/>
      <c r="DT10" s="628"/>
      <c r="DU10" s="628"/>
      <c r="DV10" s="628"/>
      <c r="DW10" s="628"/>
      <c r="DX10" s="628"/>
      <c r="DY10" s="628"/>
      <c r="DZ10" s="628"/>
      <c r="EA10" s="628"/>
      <c r="EB10" s="628"/>
      <c r="EC10" s="662"/>
    </row>
    <row r="11" spans="2:143" ht="11.25" customHeight="1" x14ac:dyDescent="0.15">
      <c r="B11" s="624" t="s">
        <v>236</v>
      </c>
      <c r="C11" s="625"/>
      <c r="D11" s="625"/>
      <c r="E11" s="625"/>
      <c r="F11" s="625"/>
      <c r="G11" s="625"/>
      <c r="H11" s="625"/>
      <c r="I11" s="625"/>
      <c r="J11" s="625"/>
      <c r="K11" s="625"/>
      <c r="L11" s="625"/>
      <c r="M11" s="625"/>
      <c r="N11" s="625"/>
      <c r="O11" s="625"/>
      <c r="P11" s="625"/>
      <c r="Q11" s="626"/>
      <c r="R11" s="627">
        <v>141253</v>
      </c>
      <c r="S11" s="628"/>
      <c r="T11" s="628"/>
      <c r="U11" s="628"/>
      <c r="V11" s="628"/>
      <c r="W11" s="628"/>
      <c r="X11" s="628"/>
      <c r="Y11" s="629"/>
      <c r="Z11" s="630">
        <v>2.2000000000000002</v>
      </c>
      <c r="AA11" s="631"/>
      <c r="AB11" s="631"/>
      <c r="AC11" s="632"/>
      <c r="AD11" s="633">
        <v>141253</v>
      </c>
      <c r="AE11" s="628"/>
      <c r="AF11" s="628"/>
      <c r="AG11" s="628"/>
      <c r="AH11" s="628"/>
      <c r="AI11" s="628"/>
      <c r="AJ11" s="628"/>
      <c r="AK11" s="629"/>
      <c r="AL11" s="630">
        <v>3.9</v>
      </c>
      <c r="AM11" s="631"/>
      <c r="AN11" s="631"/>
      <c r="AO11" s="665"/>
      <c r="AP11" s="624" t="s">
        <v>237</v>
      </c>
      <c r="AQ11" s="625"/>
      <c r="AR11" s="625"/>
      <c r="AS11" s="625"/>
      <c r="AT11" s="625"/>
      <c r="AU11" s="625"/>
      <c r="AV11" s="625"/>
      <c r="AW11" s="625"/>
      <c r="AX11" s="625"/>
      <c r="AY11" s="625"/>
      <c r="AZ11" s="625"/>
      <c r="BA11" s="625"/>
      <c r="BB11" s="625"/>
      <c r="BC11" s="625"/>
      <c r="BD11" s="625"/>
      <c r="BE11" s="625"/>
      <c r="BF11" s="626"/>
      <c r="BG11" s="627">
        <v>57629</v>
      </c>
      <c r="BH11" s="628"/>
      <c r="BI11" s="628"/>
      <c r="BJ11" s="628"/>
      <c r="BK11" s="628"/>
      <c r="BL11" s="628"/>
      <c r="BM11" s="628"/>
      <c r="BN11" s="629"/>
      <c r="BO11" s="663">
        <v>7.7</v>
      </c>
      <c r="BP11" s="663"/>
      <c r="BQ11" s="663"/>
      <c r="BR11" s="663"/>
      <c r="BS11" s="664">
        <v>16426</v>
      </c>
      <c r="BT11" s="664"/>
      <c r="BU11" s="664"/>
      <c r="BV11" s="664"/>
      <c r="BW11" s="664"/>
      <c r="BX11" s="664"/>
      <c r="BY11" s="664"/>
      <c r="BZ11" s="664"/>
      <c r="CA11" s="664"/>
      <c r="CB11" s="695"/>
      <c r="CD11" s="624" t="s">
        <v>238</v>
      </c>
      <c r="CE11" s="625"/>
      <c r="CF11" s="625"/>
      <c r="CG11" s="625"/>
      <c r="CH11" s="625"/>
      <c r="CI11" s="625"/>
      <c r="CJ11" s="625"/>
      <c r="CK11" s="625"/>
      <c r="CL11" s="625"/>
      <c r="CM11" s="625"/>
      <c r="CN11" s="625"/>
      <c r="CO11" s="625"/>
      <c r="CP11" s="625"/>
      <c r="CQ11" s="626"/>
      <c r="CR11" s="627">
        <v>442786</v>
      </c>
      <c r="CS11" s="628"/>
      <c r="CT11" s="628"/>
      <c r="CU11" s="628"/>
      <c r="CV11" s="628"/>
      <c r="CW11" s="628"/>
      <c r="CX11" s="628"/>
      <c r="CY11" s="629"/>
      <c r="CZ11" s="663">
        <v>7</v>
      </c>
      <c r="DA11" s="663"/>
      <c r="DB11" s="663"/>
      <c r="DC11" s="663"/>
      <c r="DD11" s="633">
        <v>140891</v>
      </c>
      <c r="DE11" s="628"/>
      <c r="DF11" s="628"/>
      <c r="DG11" s="628"/>
      <c r="DH11" s="628"/>
      <c r="DI11" s="628"/>
      <c r="DJ11" s="628"/>
      <c r="DK11" s="628"/>
      <c r="DL11" s="628"/>
      <c r="DM11" s="628"/>
      <c r="DN11" s="628"/>
      <c r="DO11" s="628"/>
      <c r="DP11" s="629"/>
      <c r="DQ11" s="633">
        <v>197105</v>
      </c>
      <c r="DR11" s="628"/>
      <c r="DS11" s="628"/>
      <c r="DT11" s="628"/>
      <c r="DU11" s="628"/>
      <c r="DV11" s="628"/>
      <c r="DW11" s="628"/>
      <c r="DX11" s="628"/>
      <c r="DY11" s="628"/>
      <c r="DZ11" s="628"/>
      <c r="EA11" s="628"/>
      <c r="EB11" s="628"/>
      <c r="EC11" s="662"/>
    </row>
    <row r="12" spans="2:143" ht="11.25" customHeight="1" x14ac:dyDescent="0.15">
      <c r="B12" s="624" t="s">
        <v>239</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240</v>
      </c>
      <c r="AQ12" s="625"/>
      <c r="AR12" s="625"/>
      <c r="AS12" s="625"/>
      <c r="AT12" s="625"/>
      <c r="AU12" s="625"/>
      <c r="AV12" s="625"/>
      <c r="AW12" s="625"/>
      <c r="AX12" s="625"/>
      <c r="AY12" s="625"/>
      <c r="AZ12" s="625"/>
      <c r="BA12" s="625"/>
      <c r="BB12" s="625"/>
      <c r="BC12" s="625"/>
      <c r="BD12" s="625"/>
      <c r="BE12" s="625"/>
      <c r="BF12" s="626"/>
      <c r="BG12" s="627">
        <v>332880</v>
      </c>
      <c r="BH12" s="628"/>
      <c r="BI12" s="628"/>
      <c r="BJ12" s="628"/>
      <c r="BK12" s="628"/>
      <c r="BL12" s="628"/>
      <c r="BM12" s="628"/>
      <c r="BN12" s="629"/>
      <c r="BO12" s="663">
        <v>44.3</v>
      </c>
      <c r="BP12" s="663"/>
      <c r="BQ12" s="663"/>
      <c r="BR12" s="663"/>
      <c r="BS12" s="664" t="s">
        <v>122</v>
      </c>
      <c r="BT12" s="664"/>
      <c r="BU12" s="664"/>
      <c r="BV12" s="664"/>
      <c r="BW12" s="664"/>
      <c r="BX12" s="664"/>
      <c r="BY12" s="664"/>
      <c r="BZ12" s="664"/>
      <c r="CA12" s="664"/>
      <c r="CB12" s="695"/>
      <c r="CD12" s="624" t="s">
        <v>241</v>
      </c>
      <c r="CE12" s="625"/>
      <c r="CF12" s="625"/>
      <c r="CG12" s="625"/>
      <c r="CH12" s="625"/>
      <c r="CI12" s="625"/>
      <c r="CJ12" s="625"/>
      <c r="CK12" s="625"/>
      <c r="CL12" s="625"/>
      <c r="CM12" s="625"/>
      <c r="CN12" s="625"/>
      <c r="CO12" s="625"/>
      <c r="CP12" s="625"/>
      <c r="CQ12" s="626"/>
      <c r="CR12" s="627">
        <v>163777</v>
      </c>
      <c r="CS12" s="628"/>
      <c r="CT12" s="628"/>
      <c r="CU12" s="628"/>
      <c r="CV12" s="628"/>
      <c r="CW12" s="628"/>
      <c r="CX12" s="628"/>
      <c r="CY12" s="629"/>
      <c r="CZ12" s="663">
        <v>2.6</v>
      </c>
      <c r="DA12" s="663"/>
      <c r="DB12" s="663"/>
      <c r="DC12" s="663"/>
      <c r="DD12" s="633">
        <v>28138</v>
      </c>
      <c r="DE12" s="628"/>
      <c r="DF12" s="628"/>
      <c r="DG12" s="628"/>
      <c r="DH12" s="628"/>
      <c r="DI12" s="628"/>
      <c r="DJ12" s="628"/>
      <c r="DK12" s="628"/>
      <c r="DL12" s="628"/>
      <c r="DM12" s="628"/>
      <c r="DN12" s="628"/>
      <c r="DO12" s="628"/>
      <c r="DP12" s="629"/>
      <c r="DQ12" s="633">
        <v>78072</v>
      </c>
      <c r="DR12" s="628"/>
      <c r="DS12" s="628"/>
      <c r="DT12" s="628"/>
      <c r="DU12" s="628"/>
      <c r="DV12" s="628"/>
      <c r="DW12" s="628"/>
      <c r="DX12" s="628"/>
      <c r="DY12" s="628"/>
      <c r="DZ12" s="628"/>
      <c r="EA12" s="628"/>
      <c r="EB12" s="628"/>
      <c r="EC12" s="662"/>
    </row>
    <row r="13" spans="2:143" ht="11.25" customHeight="1" x14ac:dyDescent="0.15">
      <c r="B13" s="624" t="s">
        <v>242</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243</v>
      </c>
      <c r="AQ13" s="625"/>
      <c r="AR13" s="625"/>
      <c r="AS13" s="625"/>
      <c r="AT13" s="625"/>
      <c r="AU13" s="625"/>
      <c r="AV13" s="625"/>
      <c r="AW13" s="625"/>
      <c r="AX13" s="625"/>
      <c r="AY13" s="625"/>
      <c r="AZ13" s="625"/>
      <c r="BA13" s="625"/>
      <c r="BB13" s="625"/>
      <c r="BC13" s="625"/>
      <c r="BD13" s="625"/>
      <c r="BE13" s="625"/>
      <c r="BF13" s="626"/>
      <c r="BG13" s="627">
        <v>324290</v>
      </c>
      <c r="BH13" s="628"/>
      <c r="BI13" s="628"/>
      <c r="BJ13" s="628"/>
      <c r="BK13" s="628"/>
      <c r="BL13" s="628"/>
      <c r="BM13" s="628"/>
      <c r="BN13" s="629"/>
      <c r="BO13" s="663">
        <v>43.1</v>
      </c>
      <c r="BP13" s="663"/>
      <c r="BQ13" s="663"/>
      <c r="BR13" s="663"/>
      <c r="BS13" s="664" t="s">
        <v>122</v>
      </c>
      <c r="BT13" s="664"/>
      <c r="BU13" s="664"/>
      <c r="BV13" s="664"/>
      <c r="BW13" s="664"/>
      <c r="BX13" s="664"/>
      <c r="BY13" s="664"/>
      <c r="BZ13" s="664"/>
      <c r="CA13" s="664"/>
      <c r="CB13" s="695"/>
      <c r="CD13" s="624" t="s">
        <v>244</v>
      </c>
      <c r="CE13" s="625"/>
      <c r="CF13" s="625"/>
      <c r="CG13" s="625"/>
      <c r="CH13" s="625"/>
      <c r="CI13" s="625"/>
      <c r="CJ13" s="625"/>
      <c r="CK13" s="625"/>
      <c r="CL13" s="625"/>
      <c r="CM13" s="625"/>
      <c r="CN13" s="625"/>
      <c r="CO13" s="625"/>
      <c r="CP13" s="625"/>
      <c r="CQ13" s="626"/>
      <c r="CR13" s="627">
        <v>394832</v>
      </c>
      <c r="CS13" s="628"/>
      <c r="CT13" s="628"/>
      <c r="CU13" s="628"/>
      <c r="CV13" s="628"/>
      <c r="CW13" s="628"/>
      <c r="CX13" s="628"/>
      <c r="CY13" s="629"/>
      <c r="CZ13" s="663">
        <v>6.2</v>
      </c>
      <c r="DA13" s="663"/>
      <c r="DB13" s="663"/>
      <c r="DC13" s="663"/>
      <c r="DD13" s="633">
        <v>132444</v>
      </c>
      <c r="DE13" s="628"/>
      <c r="DF13" s="628"/>
      <c r="DG13" s="628"/>
      <c r="DH13" s="628"/>
      <c r="DI13" s="628"/>
      <c r="DJ13" s="628"/>
      <c r="DK13" s="628"/>
      <c r="DL13" s="628"/>
      <c r="DM13" s="628"/>
      <c r="DN13" s="628"/>
      <c r="DO13" s="628"/>
      <c r="DP13" s="629"/>
      <c r="DQ13" s="633">
        <v>269376</v>
      </c>
      <c r="DR13" s="628"/>
      <c r="DS13" s="628"/>
      <c r="DT13" s="628"/>
      <c r="DU13" s="628"/>
      <c r="DV13" s="628"/>
      <c r="DW13" s="628"/>
      <c r="DX13" s="628"/>
      <c r="DY13" s="628"/>
      <c r="DZ13" s="628"/>
      <c r="EA13" s="628"/>
      <c r="EB13" s="628"/>
      <c r="EC13" s="662"/>
    </row>
    <row r="14" spans="2:143" ht="11.25" customHeight="1" x14ac:dyDescent="0.15">
      <c r="B14" s="624" t="s">
        <v>245</v>
      </c>
      <c r="C14" s="625"/>
      <c r="D14" s="625"/>
      <c r="E14" s="625"/>
      <c r="F14" s="625"/>
      <c r="G14" s="625"/>
      <c r="H14" s="625"/>
      <c r="I14" s="625"/>
      <c r="J14" s="625"/>
      <c r="K14" s="625"/>
      <c r="L14" s="625"/>
      <c r="M14" s="625"/>
      <c r="N14" s="625"/>
      <c r="O14" s="625"/>
      <c r="P14" s="625"/>
      <c r="Q14" s="626"/>
      <c r="R14" s="627">
        <v>671</v>
      </c>
      <c r="S14" s="628"/>
      <c r="T14" s="628"/>
      <c r="U14" s="628"/>
      <c r="V14" s="628"/>
      <c r="W14" s="628"/>
      <c r="X14" s="628"/>
      <c r="Y14" s="629"/>
      <c r="Z14" s="663">
        <v>0</v>
      </c>
      <c r="AA14" s="663"/>
      <c r="AB14" s="663"/>
      <c r="AC14" s="663"/>
      <c r="AD14" s="664">
        <v>671</v>
      </c>
      <c r="AE14" s="664"/>
      <c r="AF14" s="664"/>
      <c r="AG14" s="664"/>
      <c r="AH14" s="664"/>
      <c r="AI14" s="664"/>
      <c r="AJ14" s="664"/>
      <c r="AK14" s="664"/>
      <c r="AL14" s="630">
        <v>0</v>
      </c>
      <c r="AM14" s="631"/>
      <c r="AN14" s="631"/>
      <c r="AO14" s="665"/>
      <c r="AP14" s="624" t="s">
        <v>246</v>
      </c>
      <c r="AQ14" s="625"/>
      <c r="AR14" s="625"/>
      <c r="AS14" s="625"/>
      <c r="AT14" s="625"/>
      <c r="AU14" s="625"/>
      <c r="AV14" s="625"/>
      <c r="AW14" s="625"/>
      <c r="AX14" s="625"/>
      <c r="AY14" s="625"/>
      <c r="AZ14" s="625"/>
      <c r="BA14" s="625"/>
      <c r="BB14" s="625"/>
      <c r="BC14" s="625"/>
      <c r="BD14" s="625"/>
      <c r="BE14" s="625"/>
      <c r="BF14" s="626"/>
      <c r="BG14" s="627">
        <v>18913</v>
      </c>
      <c r="BH14" s="628"/>
      <c r="BI14" s="628"/>
      <c r="BJ14" s="628"/>
      <c r="BK14" s="628"/>
      <c r="BL14" s="628"/>
      <c r="BM14" s="628"/>
      <c r="BN14" s="629"/>
      <c r="BO14" s="663">
        <v>2.5</v>
      </c>
      <c r="BP14" s="663"/>
      <c r="BQ14" s="663"/>
      <c r="BR14" s="663"/>
      <c r="BS14" s="664" t="s">
        <v>122</v>
      </c>
      <c r="BT14" s="664"/>
      <c r="BU14" s="664"/>
      <c r="BV14" s="664"/>
      <c r="BW14" s="664"/>
      <c r="BX14" s="664"/>
      <c r="BY14" s="664"/>
      <c r="BZ14" s="664"/>
      <c r="CA14" s="664"/>
      <c r="CB14" s="695"/>
      <c r="CD14" s="624" t="s">
        <v>247</v>
      </c>
      <c r="CE14" s="625"/>
      <c r="CF14" s="625"/>
      <c r="CG14" s="625"/>
      <c r="CH14" s="625"/>
      <c r="CI14" s="625"/>
      <c r="CJ14" s="625"/>
      <c r="CK14" s="625"/>
      <c r="CL14" s="625"/>
      <c r="CM14" s="625"/>
      <c r="CN14" s="625"/>
      <c r="CO14" s="625"/>
      <c r="CP14" s="625"/>
      <c r="CQ14" s="626"/>
      <c r="CR14" s="627">
        <v>216703</v>
      </c>
      <c r="CS14" s="628"/>
      <c r="CT14" s="628"/>
      <c r="CU14" s="628"/>
      <c r="CV14" s="628"/>
      <c r="CW14" s="628"/>
      <c r="CX14" s="628"/>
      <c r="CY14" s="629"/>
      <c r="CZ14" s="663">
        <v>3.4</v>
      </c>
      <c r="DA14" s="663"/>
      <c r="DB14" s="663"/>
      <c r="DC14" s="663"/>
      <c r="DD14" s="633">
        <v>4015</v>
      </c>
      <c r="DE14" s="628"/>
      <c r="DF14" s="628"/>
      <c r="DG14" s="628"/>
      <c r="DH14" s="628"/>
      <c r="DI14" s="628"/>
      <c r="DJ14" s="628"/>
      <c r="DK14" s="628"/>
      <c r="DL14" s="628"/>
      <c r="DM14" s="628"/>
      <c r="DN14" s="628"/>
      <c r="DO14" s="628"/>
      <c r="DP14" s="629"/>
      <c r="DQ14" s="633">
        <v>212686</v>
      </c>
      <c r="DR14" s="628"/>
      <c r="DS14" s="628"/>
      <c r="DT14" s="628"/>
      <c r="DU14" s="628"/>
      <c r="DV14" s="628"/>
      <c r="DW14" s="628"/>
      <c r="DX14" s="628"/>
      <c r="DY14" s="628"/>
      <c r="DZ14" s="628"/>
      <c r="EA14" s="628"/>
      <c r="EB14" s="628"/>
      <c r="EC14" s="662"/>
    </row>
    <row r="15" spans="2:143" ht="11.25" customHeight="1" x14ac:dyDescent="0.15">
      <c r="B15" s="624" t="s">
        <v>248</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249</v>
      </c>
      <c r="AQ15" s="625"/>
      <c r="AR15" s="625"/>
      <c r="AS15" s="625"/>
      <c r="AT15" s="625"/>
      <c r="AU15" s="625"/>
      <c r="AV15" s="625"/>
      <c r="AW15" s="625"/>
      <c r="AX15" s="625"/>
      <c r="AY15" s="625"/>
      <c r="AZ15" s="625"/>
      <c r="BA15" s="625"/>
      <c r="BB15" s="625"/>
      <c r="BC15" s="625"/>
      <c r="BD15" s="625"/>
      <c r="BE15" s="625"/>
      <c r="BF15" s="626"/>
      <c r="BG15" s="627">
        <v>33413</v>
      </c>
      <c r="BH15" s="628"/>
      <c r="BI15" s="628"/>
      <c r="BJ15" s="628"/>
      <c r="BK15" s="628"/>
      <c r="BL15" s="628"/>
      <c r="BM15" s="628"/>
      <c r="BN15" s="629"/>
      <c r="BO15" s="663">
        <v>4.4000000000000004</v>
      </c>
      <c r="BP15" s="663"/>
      <c r="BQ15" s="663"/>
      <c r="BR15" s="663"/>
      <c r="BS15" s="664" t="s">
        <v>122</v>
      </c>
      <c r="BT15" s="664"/>
      <c r="BU15" s="664"/>
      <c r="BV15" s="664"/>
      <c r="BW15" s="664"/>
      <c r="BX15" s="664"/>
      <c r="BY15" s="664"/>
      <c r="BZ15" s="664"/>
      <c r="CA15" s="664"/>
      <c r="CB15" s="695"/>
      <c r="CD15" s="624" t="s">
        <v>250</v>
      </c>
      <c r="CE15" s="625"/>
      <c r="CF15" s="625"/>
      <c r="CG15" s="625"/>
      <c r="CH15" s="625"/>
      <c r="CI15" s="625"/>
      <c r="CJ15" s="625"/>
      <c r="CK15" s="625"/>
      <c r="CL15" s="625"/>
      <c r="CM15" s="625"/>
      <c r="CN15" s="625"/>
      <c r="CO15" s="625"/>
      <c r="CP15" s="625"/>
      <c r="CQ15" s="626"/>
      <c r="CR15" s="627">
        <v>882913</v>
      </c>
      <c r="CS15" s="628"/>
      <c r="CT15" s="628"/>
      <c r="CU15" s="628"/>
      <c r="CV15" s="628"/>
      <c r="CW15" s="628"/>
      <c r="CX15" s="628"/>
      <c r="CY15" s="629"/>
      <c r="CZ15" s="663">
        <v>13.9</v>
      </c>
      <c r="DA15" s="663"/>
      <c r="DB15" s="663"/>
      <c r="DC15" s="663"/>
      <c r="DD15" s="633">
        <v>39206</v>
      </c>
      <c r="DE15" s="628"/>
      <c r="DF15" s="628"/>
      <c r="DG15" s="628"/>
      <c r="DH15" s="628"/>
      <c r="DI15" s="628"/>
      <c r="DJ15" s="628"/>
      <c r="DK15" s="628"/>
      <c r="DL15" s="628"/>
      <c r="DM15" s="628"/>
      <c r="DN15" s="628"/>
      <c r="DO15" s="628"/>
      <c r="DP15" s="629"/>
      <c r="DQ15" s="633">
        <v>706095</v>
      </c>
      <c r="DR15" s="628"/>
      <c r="DS15" s="628"/>
      <c r="DT15" s="628"/>
      <c r="DU15" s="628"/>
      <c r="DV15" s="628"/>
      <c r="DW15" s="628"/>
      <c r="DX15" s="628"/>
      <c r="DY15" s="628"/>
      <c r="DZ15" s="628"/>
      <c r="EA15" s="628"/>
      <c r="EB15" s="628"/>
      <c r="EC15" s="662"/>
    </row>
    <row r="16" spans="2:143" ht="11.25" customHeight="1" x14ac:dyDescent="0.15">
      <c r="B16" s="624" t="s">
        <v>251</v>
      </c>
      <c r="C16" s="625"/>
      <c r="D16" s="625"/>
      <c r="E16" s="625"/>
      <c r="F16" s="625"/>
      <c r="G16" s="625"/>
      <c r="H16" s="625"/>
      <c r="I16" s="625"/>
      <c r="J16" s="625"/>
      <c r="K16" s="625"/>
      <c r="L16" s="625"/>
      <c r="M16" s="625"/>
      <c r="N16" s="625"/>
      <c r="O16" s="625"/>
      <c r="P16" s="625"/>
      <c r="Q16" s="626"/>
      <c r="R16" s="627">
        <v>8081</v>
      </c>
      <c r="S16" s="628"/>
      <c r="T16" s="628"/>
      <c r="U16" s="628"/>
      <c r="V16" s="628"/>
      <c r="W16" s="628"/>
      <c r="X16" s="628"/>
      <c r="Y16" s="629"/>
      <c r="Z16" s="663">
        <v>0.1</v>
      </c>
      <c r="AA16" s="663"/>
      <c r="AB16" s="663"/>
      <c r="AC16" s="663"/>
      <c r="AD16" s="664">
        <v>8081</v>
      </c>
      <c r="AE16" s="664"/>
      <c r="AF16" s="664"/>
      <c r="AG16" s="664"/>
      <c r="AH16" s="664"/>
      <c r="AI16" s="664"/>
      <c r="AJ16" s="664"/>
      <c r="AK16" s="664"/>
      <c r="AL16" s="630">
        <v>0.2</v>
      </c>
      <c r="AM16" s="631"/>
      <c r="AN16" s="631"/>
      <c r="AO16" s="665"/>
      <c r="AP16" s="624" t="s">
        <v>252</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253</v>
      </c>
      <c r="CE16" s="625"/>
      <c r="CF16" s="625"/>
      <c r="CG16" s="625"/>
      <c r="CH16" s="625"/>
      <c r="CI16" s="625"/>
      <c r="CJ16" s="625"/>
      <c r="CK16" s="625"/>
      <c r="CL16" s="625"/>
      <c r="CM16" s="625"/>
      <c r="CN16" s="625"/>
      <c r="CO16" s="625"/>
      <c r="CP16" s="625"/>
      <c r="CQ16" s="626"/>
      <c r="CR16" s="627">
        <v>669740</v>
      </c>
      <c r="CS16" s="628"/>
      <c r="CT16" s="628"/>
      <c r="CU16" s="628"/>
      <c r="CV16" s="628"/>
      <c r="CW16" s="628"/>
      <c r="CX16" s="628"/>
      <c r="CY16" s="629"/>
      <c r="CZ16" s="663">
        <v>10.6</v>
      </c>
      <c r="DA16" s="663"/>
      <c r="DB16" s="663"/>
      <c r="DC16" s="663"/>
      <c r="DD16" s="633" t="s">
        <v>122</v>
      </c>
      <c r="DE16" s="628"/>
      <c r="DF16" s="628"/>
      <c r="DG16" s="628"/>
      <c r="DH16" s="628"/>
      <c r="DI16" s="628"/>
      <c r="DJ16" s="628"/>
      <c r="DK16" s="628"/>
      <c r="DL16" s="628"/>
      <c r="DM16" s="628"/>
      <c r="DN16" s="628"/>
      <c r="DO16" s="628"/>
      <c r="DP16" s="629"/>
      <c r="DQ16" s="633">
        <v>4486</v>
      </c>
      <c r="DR16" s="628"/>
      <c r="DS16" s="628"/>
      <c r="DT16" s="628"/>
      <c r="DU16" s="628"/>
      <c r="DV16" s="628"/>
      <c r="DW16" s="628"/>
      <c r="DX16" s="628"/>
      <c r="DY16" s="628"/>
      <c r="DZ16" s="628"/>
      <c r="EA16" s="628"/>
      <c r="EB16" s="628"/>
      <c r="EC16" s="662"/>
    </row>
    <row r="17" spans="2:133" ht="11.25" customHeight="1" x14ac:dyDescent="0.15">
      <c r="B17" s="624" t="s">
        <v>254</v>
      </c>
      <c r="C17" s="625"/>
      <c r="D17" s="625"/>
      <c r="E17" s="625"/>
      <c r="F17" s="625"/>
      <c r="G17" s="625"/>
      <c r="H17" s="625"/>
      <c r="I17" s="625"/>
      <c r="J17" s="625"/>
      <c r="K17" s="625"/>
      <c r="L17" s="625"/>
      <c r="M17" s="625"/>
      <c r="N17" s="625"/>
      <c r="O17" s="625"/>
      <c r="P17" s="625"/>
      <c r="Q17" s="626"/>
      <c r="R17" s="627">
        <v>10878</v>
      </c>
      <c r="S17" s="628"/>
      <c r="T17" s="628"/>
      <c r="U17" s="628"/>
      <c r="V17" s="628"/>
      <c r="W17" s="628"/>
      <c r="X17" s="628"/>
      <c r="Y17" s="629"/>
      <c r="Z17" s="663">
        <v>0.2</v>
      </c>
      <c r="AA17" s="663"/>
      <c r="AB17" s="663"/>
      <c r="AC17" s="663"/>
      <c r="AD17" s="664">
        <v>10878</v>
      </c>
      <c r="AE17" s="664"/>
      <c r="AF17" s="664"/>
      <c r="AG17" s="664"/>
      <c r="AH17" s="664"/>
      <c r="AI17" s="664"/>
      <c r="AJ17" s="664"/>
      <c r="AK17" s="664"/>
      <c r="AL17" s="630">
        <v>0.3</v>
      </c>
      <c r="AM17" s="631"/>
      <c r="AN17" s="631"/>
      <c r="AO17" s="665"/>
      <c r="AP17" s="624" t="s">
        <v>255</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256</v>
      </c>
      <c r="CE17" s="625"/>
      <c r="CF17" s="625"/>
      <c r="CG17" s="625"/>
      <c r="CH17" s="625"/>
      <c r="CI17" s="625"/>
      <c r="CJ17" s="625"/>
      <c r="CK17" s="625"/>
      <c r="CL17" s="625"/>
      <c r="CM17" s="625"/>
      <c r="CN17" s="625"/>
      <c r="CO17" s="625"/>
      <c r="CP17" s="625"/>
      <c r="CQ17" s="626"/>
      <c r="CR17" s="627">
        <v>683408</v>
      </c>
      <c r="CS17" s="628"/>
      <c r="CT17" s="628"/>
      <c r="CU17" s="628"/>
      <c r="CV17" s="628"/>
      <c r="CW17" s="628"/>
      <c r="CX17" s="628"/>
      <c r="CY17" s="629"/>
      <c r="CZ17" s="663">
        <v>10.8</v>
      </c>
      <c r="DA17" s="663"/>
      <c r="DB17" s="663"/>
      <c r="DC17" s="663"/>
      <c r="DD17" s="633" t="s">
        <v>122</v>
      </c>
      <c r="DE17" s="628"/>
      <c r="DF17" s="628"/>
      <c r="DG17" s="628"/>
      <c r="DH17" s="628"/>
      <c r="DI17" s="628"/>
      <c r="DJ17" s="628"/>
      <c r="DK17" s="628"/>
      <c r="DL17" s="628"/>
      <c r="DM17" s="628"/>
      <c r="DN17" s="628"/>
      <c r="DO17" s="628"/>
      <c r="DP17" s="629"/>
      <c r="DQ17" s="633">
        <v>629222</v>
      </c>
      <c r="DR17" s="628"/>
      <c r="DS17" s="628"/>
      <c r="DT17" s="628"/>
      <c r="DU17" s="628"/>
      <c r="DV17" s="628"/>
      <c r="DW17" s="628"/>
      <c r="DX17" s="628"/>
      <c r="DY17" s="628"/>
      <c r="DZ17" s="628"/>
      <c r="EA17" s="628"/>
      <c r="EB17" s="628"/>
      <c r="EC17" s="662"/>
    </row>
    <row r="18" spans="2:133" ht="11.25" customHeight="1" x14ac:dyDescent="0.15">
      <c r="B18" s="624" t="s">
        <v>257</v>
      </c>
      <c r="C18" s="625"/>
      <c r="D18" s="625"/>
      <c r="E18" s="625"/>
      <c r="F18" s="625"/>
      <c r="G18" s="625"/>
      <c r="H18" s="625"/>
      <c r="I18" s="625"/>
      <c r="J18" s="625"/>
      <c r="K18" s="625"/>
      <c r="L18" s="625"/>
      <c r="M18" s="625"/>
      <c r="N18" s="625"/>
      <c r="O18" s="625"/>
      <c r="P18" s="625"/>
      <c r="Q18" s="626"/>
      <c r="R18" s="627">
        <v>2376</v>
      </c>
      <c r="S18" s="628"/>
      <c r="T18" s="628"/>
      <c r="U18" s="628"/>
      <c r="V18" s="628"/>
      <c r="W18" s="628"/>
      <c r="X18" s="628"/>
      <c r="Y18" s="629"/>
      <c r="Z18" s="663">
        <v>0</v>
      </c>
      <c r="AA18" s="663"/>
      <c r="AB18" s="663"/>
      <c r="AC18" s="663"/>
      <c r="AD18" s="664">
        <v>2376</v>
      </c>
      <c r="AE18" s="664"/>
      <c r="AF18" s="664"/>
      <c r="AG18" s="664"/>
      <c r="AH18" s="664"/>
      <c r="AI18" s="664"/>
      <c r="AJ18" s="664"/>
      <c r="AK18" s="664"/>
      <c r="AL18" s="630">
        <v>0.1</v>
      </c>
      <c r="AM18" s="631"/>
      <c r="AN18" s="631"/>
      <c r="AO18" s="665"/>
      <c r="AP18" s="624" t="s">
        <v>258</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259</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260</v>
      </c>
      <c r="C19" s="625"/>
      <c r="D19" s="625"/>
      <c r="E19" s="625"/>
      <c r="F19" s="625"/>
      <c r="G19" s="625"/>
      <c r="H19" s="625"/>
      <c r="I19" s="625"/>
      <c r="J19" s="625"/>
      <c r="K19" s="625"/>
      <c r="L19" s="625"/>
      <c r="M19" s="625"/>
      <c r="N19" s="625"/>
      <c r="O19" s="625"/>
      <c r="P19" s="625"/>
      <c r="Q19" s="626"/>
      <c r="R19" s="627">
        <v>2300</v>
      </c>
      <c r="S19" s="628"/>
      <c r="T19" s="628"/>
      <c r="U19" s="628"/>
      <c r="V19" s="628"/>
      <c r="W19" s="628"/>
      <c r="X19" s="628"/>
      <c r="Y19" s="629"/>
      <c r="Z19" s="663">
        <v>0</v>
      </c>
      <c r="AA19" s="663"/>
      <c r="AB19" s="663"/>
      <c r="AC19" s="663"/>
      <c r="AD19" s="664">
        <v>2300</v>
      </c>
      <c r="AE19" s="664"/>
      <c r="AF19" s="664"/>
      <c r="AG19" s="664"/>
      <c r="AH19" s="664"/>
      <c r="AI19" s="664"/>
      <c r="AJ19" s="664"/>
      <c r="AK19" s="664"/>
      <c r="AL19" s="630">
        <v>0.1</v>
      </c>
      <c r="AM19" s="631"/>
      <c r="AN19" s="631"/>
      <c r="AO19" s="665"/>
      <c r="AP19" s="624" t="s">
        <v>261</v>
      </c>
      <c r="AQ19" s="625"/>
      <c r="AR19" s="625"/>
      <c r="AS19" s="625"/>
      <c r="AT19" s="625"/>
      <c r="AU19" s="625"/>
      <c r="AV19" s="625"/>
      <c r="AW19" s="625"/>
      <c r="AX19" s="625"/>
      <c r="AY19" s="625"/>
      <c r="AZ19" s="625"/>
      <c r="BA19" s="625"/>
      <c r="BB19" s="625"/>
      <c r="BC19" s="625"/>
      <c r="BD19" s="625"/>
      <c r="BE19" s="625"/>
      <c r="BF19" s="626"/>
      <c r="BG19" s="627">
        <v>12289</v>
      </c>
      <c r="BH19" s="628"/>
      <c r="BI19" s="628"/>
      <c r="BJ19" s="628"/>
      <c r="BK19" s="628"/>
      <c r="BL19" s="628"/>
      <c r="BM19" s="628"/>
      <c r="BN19" s="629"/>
      <c r="BO19" s="663">
        <v>1.6</v>
      </c>
      <c r="BP19" s="663"/>
      <c r="BQ19" s="663"/>
      <c r="BR19" s="663"/>
      <c r="BS19" s="664" t="s">
        <v>122</v>
      </c>
      <c r="BT19" s="664"/>
      <c r="BU19" s="664"/>
      <c r="BV19" s="664"/>
      <c r="BW19" s="664"/>
      <c r="BX19" s="664"/>
      <c r="BY19" s="664"/>
      <c r="BZ19" s="664"/>
      <c r="CA19" s="664"/>
      <c r="CB19" s="695"/>
      <c r="CD19" s="624" t="s">
        <v>262</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263</v>
      </c>
      <c r="C20" s="697"/>
      <c r="D20" s="697"/>
      <c r="E20" s="697"/>
      <c r="F20" s="697"/>
      <c r="G20" s="697"/>
      <c r="H20" s="697"/>
      <c r="I20" s="697"/>
      <c r="J20" s="697"/>
      <c r="K20" s="697"/>
      <c r="L20" s="697"/>
      <c r="M20" s="697"/>
      <c r="N20" s="697"/>
      <c r="O20" s="697"/>
      <c r="P20" s="697"/>
      <c r="Q20" s="698"/>
      <c r="R20" s="627">
        <v>76</v>
      </c>
      <c r="S20" s="628"/>
      <c r="T20" s="628"/>
      <c r="U20" s="628"/>
      <c r="V20" s="628"/>
      <c r="W20" s="628"/>
      <c r="X20" s="628"/>
      <c r="Y20" s="629"/>
      <c r="Z20" s="663">
        <v>0</v>
      </c>
      <c r="AA20" s="663"/>
      <c r="AB20" s="663"/>
      <c r="AC20" s="663"/>
      <c r="AD20" s="664">
        <v>76</v>
      </c>
      <c r="AE20" s="664"/>
      <c r="AF20" s="664"/>
      <c r="AG20" s="664"/>
      <c r="AH20" s="664"/>
      <c r="AI20" s="664"/>
      <c r="AJ20" s="664"/>
      <c r="AK20" s="664"/>
      <c r="AL20" s="630">
        <v>0</v>
      </c>
      <c r="AM20" s="631"/>
      <c r="AN20" s="631"/>
      <c r="AO20" s="665"/>
      <c r="AP20" s="624" t="s">
        <v>264</v>
      </c>
      <c r="AQ20" s="625"/>
      <c r="AR20" s="625"/>
      <c r="AS20" s="625"/>
      <c r="AT20" s="625"/>
      <c r="AU20" s="625"/>
      <c r="AV20" s="625"/>
      <c r="AW20" s="625"/>
      <c r="AX20" s="625"/>
      <c r="AY20" s="625"/>
      <c r="AZ20" s="625"/>
      <c r="BA20" s="625"/>
      <c r="BB20" s="625"/>
      <c r="BC20" s="625"/>
      <c r="BD20" s="625"/>
      <c r="BE20" s="625"/>
      <c r="BF20" s="626"/>
      <c r="BG20" s="627">
        <v>12289</v>
      </c>
      <c r="BH20" s="628"/>
      <c r="BI20" s="628"/>
      <c r="BJ20" s="628"/>
      <c r="BK20" s="628"/>
      <c r="BL20" s="628"/>
      <c r="BM20" s="628"/>
      <c r="BN20" s="629"/>
      <c r="BO20" s="663">
        <v>1.6</v>
      </c>
      <c r="BP20" s="663"/>
      <c r="BQ20" s="663"/>
      <c r="BR20" s="663"/>
      <c r="BS20" s="664" t="s">
        <v>122</v>
      </c>
      <c r="BT20" s="664"/>
      <c r="BU20" s="664"/>
      <c r="BV20" s="664"/>
      <c r="BW20" s="664"/>
      <c r="BX20" s="664"/>
      <c r="BY20" s="664"/>
      <c r="BZ20" s="664"/>
      <c r="CA20" s="664"/>
      <c r="CB20" s="695"/>
      <c r="CD20" s="624" t="s">
        <v>265</v>
      </c>
      <c r="CE20" s="625"/>
      <c r="CF20" s="625"/>
      <c r="CG20" s="625"/>
      <c r="CH20" s="625"/>
      <c r="CI20" s="625"/>
      <c r="CJ20" s="625"/>
      <c r="CK20" s="625"/>
      <c r="CL20" s="625"/>
      <c r="CM20" s="625"/>
      <c r="CN20" s="625"/>
      <c r="CO20" s="625"/>
      <c r="CP20" s="625"/>
      <c r="CQ20" s="626"/>
      <c r="CR20" s="627">
        <v>6339203</v>
      </c>
      <c r="CS20" s="628"/>
      <c r="CT20" s="628"/>
      <c r="CU20" s="628"/>
      <c r="CV20" s="628"/>
      <c r="CW20" s="628"/>
      <c r="CX20" s="628"/>
      <c r="CY20" s="629"/>
      <c r="CZ20" s="663">
        <v>100</v>
      </c>
      <c r="DA20" s="663"/>
      <c r="DB20" s="663"/>
      <c r="DC20" s="663"/>
      <c r="DD20" s="633">
        <v>369983</v>
      </c>
      <c r="DE20" s="628"/>
      <c r="DF20" s="628"/>
      <c r="DG20" s="628"/>
      <c r="DH20" s="628"/>
      <c r="DI20" s="628"/>
      <c r="DJ20" s="628"/>
      <c r="DK20" s="628"/>
      <c r="DL20" s="628"/>
      <c r="DM20" s="628"/>
      <c r="DN20" s="628"/>
      <c r="DO20" s="628"/>
      <c r="DP20" s="629"/>
      <c r="DQ20" s="633">
        <v>3948965</v>
      </c>
      <c r="DR20" s="628"/>
      <c r="DS20" s="628"/>
      <c r="DT20" s="628"/>
      <c r="DU20" s="628"/>
      <c r="DV20" s="628"/>
      <c r="DW20" s="628"/>
      <c r="DX20" s="628"/>
      <c r="DY20" s="628"/>
      <c r="DZ20" s="628"/>
      <c r="EA20" s="628"/>
      <c r="EB20" s="628"/>
      <c r="EC20" s="662"/>
    </row>
    <row r="21" spans="2:133" ht="11.25" customHeight="1" x14ac:dyDescent="0.15">
      <c r="B21" s="624" t="s">
        <v>266</v>
      </c>
      <c r="C21" s="625"/>
      <c r="D21" s="625"/>
      <c r="E21" s="625"/>
      <c r="F21" s="625"/>
      <c r="G21" s="625"/>
      <c r="H21" s="625"/>
      <c r="I21" s="625"/>
      <c r="J21" s="625"/>
      <c r="K21" s="625"/>
      <c r="L21" s="625"/>
      <c r="M21" s="625"/>
      <c r="N21" s="625"/>
      <c r="O21" s="625"/>
      <c r="P21" s="625"/>
      <c r="Q21" s="626"/>
      <c r="R21" s="627">
        <v>2808775</v>
      </c>
      <c r="S21" s="628"/>
      <c r="T21" s="628"/>
      <c r="U21" s="628"/>
      <c r="V21" s="628"/>
      <c r="W21" s="628"/>
      <c r="X21" s="628"/>
      <c r="Y21" s="629"/>
      <c r="Z21" s="663">
        <v>43.4</v>
      </c>
      <c r="AA21" s="663"/>
      <c r="AB21" s="663"/>
      <c r="AC21" s="663"/>
      <c r="AD21" s="664">
        <v>2602389</v>
      </c>
      <c r="AE21" s="664"/>
      <c r="AF21" s="664"/>
      <c r="AG21" s="664"/>
      <c r="AH21" s="664"/>
      <c r="AI21" s="664"/>
      <c r="AJ21" s="664"/>
      <c r="AK21" s="664"/>
      <c r="AL21" s="630">
        <v>72.099999999999994</v>
      </c>
      <c r="AM21" s="631"/>
      <c r="AN21" s="631"/>
      <c r="AO21" s="665"/>
      <c r="AP21" s="624" t="s">
        <v>267</v>
      </c>
      <c r="AQ21" s="699"/>
      <c r="AR21" s="699"/>
      <c r="AS21" s="699"/>
      <c r="AT21" s="699"/>
      <c r="AU21" s="699"/>
      <c r="AV21" s="699"/>
      <c r="AW21" s="699"/>
      <c r="AX21" s="699"/>
      <c r="AY21" s="699"/>
      <c r="AZ21" s="699"/>
      <c r="BA21" s="699"/>
      <c r="BB21" s="699"/>
      <c r="BC21" s="699"/>
      <c r="BD21" s="699"/>
      <c r="BE21" s="699"/>
      <c r="BF21" s="700"/>
      <c r="BG21" s="627">
        <v>12289</v>
      </c>
      <c r="BH21" s="628"/>
      <c r="BI21" s="628"/>
      <c r="BJ21" s="628"/>
      <c r="BK21" s="628"/>
      <c r="BL21" s="628"/>
      <c r="BM21" s="628"/>
      <c r="BN21" s="629"/>
      <c r="BO21" s="663">
        <v>1.6</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268</v>
      </c>
      <c r="C22" s="625"/>
      <c r="D22" s="625"/>
      <c r="E22" s="625"/>
      <c r="F22" s="625"/>
      <c r="G22" s="625"/>
      <c r="H22" s="625"/>
      <c r="I22" s="625"/>
      <c r="J22" s="625"/>
      <c r="K22" s="625"/>
      <c r="L22" s="625"/>
      <c r="M22" s="625"/>
      <c r="N22" s="625"/>
      <c r="O22" s="625"/>
      <c r="P22" s="625"/>
      <c r="Q22" s="626"/>
      <c r="R22" s="627">
        <v>2602389</v>
      </c>
      <c r="S22" s="628"/>
      <c r="T22" s="628"/>
      <c r="U22" s="628"/>
      <c r="V22" s="628"/>
      <c r="W22" s="628"/>
      <c r="X22" s="628"/>
      <c r="Y22" s="629"/>
      <c r="Z22" s="663">
        <v>40.200000000000003</v>
      </c>
      <c r="AA22" s="663"/>
      <c r="AB22" s="663"/>
      <c r="AC22" s="663"/>
      <c r="AD22" s="664">
        <v>2602389</v>
      </c>
      <c r="AE22" s="664"/>
      <c r="AF22" s="664"/>
      <c r="AG22" s="664"/>
      <c r="AH22" s="664"/>
      <c r="AI22" s="664"/>
      <c r="AJ22" s="664"/>
      <c r="AK22" s="664"/>
      <c r="AL22" s="630">
        <v>72.099999999999994</v>
      </c>
      <c r="AM22" s="631"/>
      <c r="AN22" s="631"/>
      <c r="AO22" s="665"/>
      <c r="AP22" s="624" t="s">
        <v>269</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271</v>
      </c>
      <c r="C23" s="625"/>
      <c r="D23" s="625"/>
      <c r="E23" s="625"/>
      <c r="F23" s="625"/>
      <c r="G23" s="625"/>
      <c r="H23" s="625"/>
      <c r="I23" s="625"/>
      <c r="J23" s="625"/>
      <c r="K23" s="625"/>
      <c r="L23" s="625"/>
      <c r="M23" s="625"/>
      <c r="N23" s="625"/>
      <c r="O23" s="625"/>
      <c r="P23" s="625"/>
      <c r="Q23" s="626"/>
      <c r="R23" s="627">
        <v>206386</v>
      </c>
      <c r="S23" s="628"/>
      <c r="T23" s="628"/>
      <c r="U23" s="628"/>
      <c r="V23" s="628"/>
      <c r="W23" s="628"/>
      <c r="X23" s="628"/>
      <c r="Y23" s="629"/>
      <c r="Z23" s="663">
        <v>3.2</v>
      </c>
      <c r="AA23" s="663"/>
      <c r="AB23" s="663"/>
      <c r="AC23" s="663"/>
      <c r="AD23" s="664" t="s">
        <v>122</v>
      </c>
      <c r="AE23" s="664"/>
      <c r="AF23" s="664"/>
      <c r="AG23" s="664"/>
      <c r="AH23" s="664"/>
      <c r="AI23" s="664"/>
      <c r="AJ23" s="664"/>
      <c r="AK23" s="664"/>
      <c r="AL23" s="630" t="s">
        <v>122</v>
      </c>
      <c r="AM23" s="631"/>
      <c r="AN23" s="631"/>
      <c r="AO23" s="665"/>
      <c r="AP23" s="624" t="s">
        <v>272</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24" t="s">
        <v>278</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279</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280</v>
      </c>
      <c r="CE24" s="677"/>
      <c r="CF24" s="677"/>
      <c r="CG24" s="677"/>
      <c r="CH24" s="677"/>
      <c r="CI24" s="677"/>
      <c r="CJ24" s="677"/>
      <c r="CK24" s="677"/>
      <c r="CL24" s="677"/>
      <c r="CM24" s="677"/>
      <c r="CN24" s="677"/>
      <c r="CO24" s="677"/>
      <c r="CP24" s="677"/>
      <c r="CQ24" s="678"/>
      <c r="CR24" s="673">
        <v>2292522</v>
      </c>
      <c r="CS24" s="674"/>
      <c r="CT24" s="674"/>
      <c r="CU24" s="674"/>
      <c r="CV24" s="674"/>
      <c r="CW24" s="674"/>
      <c r="CX24" s="674"/>
      <c r="CY24" s="702"/>
      <c r="CZ24" s="703">
        <v>36.200000000000003</v>
      </c>
      <c r="DA24" s="686"/>
      <c r="DB24" s="686"/>
      <c r="DC24" s="705"/>
      <c r="DD24" s="701">
        <v>1849590</v>
      </c>
      <c r="DE24" s="674"/>
      <c r="DF24" s="674"/>
      <c r="DG24" s="674"/>
      <c r="DH24" s="674"/>
      <c r="DI24" s="674"/>
      <c r="DJ24" s="674"/>
      <c r="DK24" s="702"/>
      <c r="DL24" s="701">
        <v>1724220</v>
      </c>
      <c r="DM24" s="674"/>
      <c r="DN24" s="674"/>
      <c r="DO24" s="674"/>
      <c r="DP24" s="674"/>
      <c r="DQ24" s="674"/>
      <c r="DR24" s="674"/>
      <c r="DS24" s="674"/>
      <c r="DT24" s="674"/>
      <c r="DU24" s="674"/>
      <c r="DV24" s="702"/>
      <c r="DW24" s="703">
        <v>47.6</v>
      </c>
      <c r="DX24" s="686"/>
      <c r="DY24" s="686"/>
      <c r="DZ24" s="686"/>
      <c r="EA24" s="686"/>
      <c r="EB24" s="686"/>
      <c r="EC24" s="704"/>
    </row>
    <row r="25" spans="2:133" ht="11.25" customHeight="1" x14ac:dyDescent="0.15">
      <c r="B25" s="624" t="s">
        <v>281</v>
      </c>
      <c r="C25" s="625"/>
      <c r="D25" s="625"/>
      <c r="E25" s="625"/>
      <c r="F25" s="625"/>
      <c r="G25" s="625"/>
      <c r="H25" s="625"/>
      <c r="I25" s="625"/>
      <c r="J25" s="625"/>
      <c r="K25" s="625"/>
      <c r="L25" s="625"/>
      <c r="M25" s="625"/>
      <c r="N25" s="625"/>
      <c r="O25" s="625"/>
      <c r="P25" s="625"/>
      <c r="Q25" s="626"/>
      <c r="R25" s="627">
        <v>3811777</v>
      </c>
      <c r="S25" s="628"/>
      <c r="T25" s="628"/>
      <c r="U25" s="628"/>
      <c r="V25" s="628"/>
      <c r="W25" s="628"/>
      <c r="X25" s="628"/>
      <c r="Y25" s="629"/>
      <c r="Z25" s="663">
        <v>58.8</v>
      </c>
      <c r="AA25" s="663"/>
      <c r="AB25" s="663"/>
      <c r="AC25" s="663"/>
      <c r="AD25" s="664">
        <v>3605391</v>
      </c>
      <c r="AE25" s="664"/>
      <c r="AF25" s="664"/>
      <c r="AG25" s="664"/>
      <c r="AH25" s="664"/>
      <c r="AI25" s="664"/>
      <c r="AJ25" s="664"/>
      <c r="AK25" s="664"/>
      <c r="AL25" s="630">
        <v>99.9</v>
      </c>
      <c r="AM25" s="631"/>
      <c r="AN25" s="631"/>
      <c r="AO25" s="665"/>
      <c r="AP25" s="624" t="s">
        <v>282</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283</v>
      </c>
      <c r="CE25" s="625"/>
      <c r="CF25" s="625"/>
      <c r="CG25" s="625"/>
      <c r="CH25" s="625"/>
      <c r="CI25" s="625"/>
      <c r="CJ25" s="625"/>
      <c r="CK25" s="625"/>
      <c r="CL25" s="625"/>
      <c r="CM25" s="625"/>
      <c r="CN25" s="625"/>
      <c r="CO25" s="625"/>
      <c r="CP25" s="625"/>
      <c r="CQ25" s="626"/>
      <c r="CR25" s="627">
        <v>1127318</v>
      </c>
      <c r="CS25" s="636"/>
      <c r="CT25" s="636"/>
      <c r="CU25" s="636"/>
      <c r="CV25" s="636"/>
      <c r="CW25" s="636"/>
      <c r="CX25" s="636"/>
      <c r="CY25" s="637"/>
      <c r="CZ25" s="630">
        <v>17.8</v>
      </c>
      <c r="DA25" s="638"/>
      <c r="DB25" s="638"/>
      <c r="DC25" s="639"/>
      <c r="DD25" s="633">
        <v>1014639</v>
      </c>
      <c r="DE25" s="636"/>
      <c r="DF25" s="636"/>
      <c r="DG25" s="636"/>
      <c r="DH25" s="636"/>
      <c r="DI25" s="636"/>
      <c r="DJ25" s="636"/>
      <c r="DK25" s="637"/>
      <c r="DL25" s="633">
        <v>997700</v>
      </c>
      <c r="DM25" s="636"/>
      <c r="DN25" s="636"/>
      <c r="DO25" s="636"/>
      <c r="DP25" s="636"/>
      <c r="DQ25" s="636"/>
      <c r="DR25" s="636"/>
      <c r="DS25" s="636"/>
      <c r="DT25" s="636"/>
      <c r="DU25" s="636"/>
      <c r="DV25" s="637"/>
      <c r="DW25" s="630">
        <v>27.5</v>
      </c>
      <c r="DX25" s="638"/>
      <c r="DY25" s="638"/>
      <c r="DZ25" s="638"/>
      <c r="EA25" s="638"/>
      <c r="EB25" s="638"/>
      <c r="EC25" s="652"/>
    </row>
    <row r="26" spans="2:133" ht="11.25" customHeight="1" x14ac:dyDescent="0.15">
      <c r="B26" s="624" t="s">
        <v>284</v>
      </c>
      <c r="C26" s="625"/>
      <c r="D26" s="625"/>
      <c r="E26" s="625"/>
      <c r="F26" s="625"/>
      <c r="G26" s="625"/>
      <c r="H26" s="625"/>
      <c r="I26" s="625"/>
      <c r="J26" s="625"/>
      <c r="K26" s="625"/>
      <c r="L26" s="625"/>
      <c r="M26" s="625"/>
      <c r="N26" s="625"/>
      <c r="O26" s="625"/>
      <c r="P26" s="625"/>
      <c r="Q26" s="626"/>
      <c r="R26" s="627">
        <v>838</v>
      </c>
      <c r="S26" s="628"/>
      <c r="T26" s="628"/>
      <c r="U26" s="628"/>
      <c r="V26" s="628"/>
      <c r="W26" s="628"/>
      <c r="X26" s="628"/>
      <c r="Y26" s="629"/>
      <c r="Z26" s="663">
        <v>0</v>
      </c>
      <c r="AA26" s="663"/>
      <c r="AB26" s="663"/>
      <c r="AC26" s="663"/>
      <c r="AD26" s="664">
        <v>838</v>
      </c>
      <c r="AE26" s="664"/>
      <c r="AF26" s="664"/>
      <c r="AG26" s="664"/>
      <c r="AH26" s="664"/>
      <c r="AI26" s="664"/>
      <c r="AJ26" s="664"/>
      <c r="AK26" s="664"/>
      <c r="AL26" s="630">
        <v>0</v>
      </c>
      <c r="AM26" s="631"/>
      <c r="AN26" s="631"/>
      <c r="AO26" s="665"/>
      <c r="AP26" s="624" t="s">
        <v>285</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286</v>
      </c>
      <c r="CE26" s="625"/>
      <c r="CF26" s="625"/>
      <c r="CG26" s="625"/>
      <c r="CH26" s="625"/>
      <c r="CI26" s="625"/>
      <c r="CJ26" s="625"/>
      <c r="CK26" s="625"/>
      <c r="CL26" s="625"/>
      <c r="CM26" s="625"/>
      <c r="CN26" s="625"/>
      <c r="CO26" s="625"/>
      <c r="CP26" s="625"/>
      <c r="CQ26" s="626"/>
      <c r="CR26" s="627">
        <v>797906</v>
      </c>
      <c r="CS26" s="628"/>
      <c r="CT26" s="628"/>
      <c r="CU26" s="628"/>
      <c r="CV26" s="628"/>
      <c r="CW26" s="628"/>
      <c r="CX26" s="628"/>
      <c r="CY26" s="629"/>
      <c r="CZ26" s="630">
        <v>12.6</v>
      </c>
      <c r="DA26" s="638"/>
      <c r="DB26" s="638"/>
      <c r="DC26" s="639"/>
      <c r="DD26" s="633">
        <v>706688</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287</v>
      </c>
      <c r="C27" s="625"/>
      <c r="D27" s="625"/>
      <c r="E27" s="625"/>
      <c r="F27" s="625"/>
      <c r="G27" s="625"/>
      <c r="H27" s="625"/>
      <c r="I27" s="625"/>
      <c r="J27" s="625"/>
      <c r="K27" s="625"/>
      <c r="L27" s="625"/>
      <c r="M27" s="625"/>
      <c r="N27" s="625"/>
      <c r="O27" s="625"/>
      <c r="P27" s="625"/>
      <c r="Q27" s="626"/>
      <c r="R27" s="627">
        <v>1355</v>
      </c>
      <c r="S27" s="628"/>
      <c r="T27" s="628"/>
      <c r="U27" s="628"/>
      <c r="V27" s="628"/>
      <c r="W27" s="628"/>
      <c r="X27" s="628"/>
      <c r="Y27" s="629"/>
      <c r="Z27" s="663">
        <v>0</v>
      </c>
      <c r="AA27" s="663"/>
      <c r="AB27" s="663"/>
      <c r="AC27" s="663"/>
      <c r="AD27" s="664" t="s">
        <v>122</v>
      </c>
      <c r="AE27" s="664"/>
      <c r="AF27" s="664"/>
      <c r="AG27" s="664"/>
      <c r="AH27" s="664"/>
      <c r="AI27" s="664"/>
      <c r="AJ27" s="664"/>
      <c r="AK27" s="664"/>
      <c r="AL27" s="630" t="s">
        <v>122</v>
      </c>
      <c r="AM27" s="631"/>
      <c r="AN27" s="631"/>
      <c r="AO27" s="665"/>
      <c r="AP27" s="624" t="s">
        <v>288</v>
      </c>
      <c r="AQ27" s="625"/>
      <c r="AR27" s="625"/>
      <c r="AS27" s="625"/>
      <c r="AT27" s="625"/>
      <c r="AU27" s="625"/>
      <c r="AV27" s="625"/>
      <c r="AW27" s="625"/>
      <c r="AX27" s="625"/>
      <c r="AY27" s="625"/>
      <c r="AZ27" s="625"/>
      <c r="BA27" s="625"/>
      <c r="BB27" s="625"/>
      <c r="BC27" s="625"/>
      <c r="BD27" s="625"/>
      <c r="BE27" s="625"/>
      <c r="BF27" s="626"/>
      <c r="BG27" s="627">
        <v>751724</v>
      </c>
      <c r="BH27" s="628"/>
      <c r="BI27" s="628"/>
      <c r="BJ27" s="628"/>
      <c r="BK27" s="628"/>
      <c r="BL27" s="628"/>
      <c r="BM27" s="628"/>
      <c r="BN27" s="629"/>
      <c r="BO27" s="663">
        <v>100</v>
      </c>
      <c r="BP27" s="663"/>
      <c r="BQ27" s="663"/>
      <c r="BR27" s="663"/>
      <c r="BS27" s="664">
        <v>16426</v>
      </c>
      <c r="BT27" s="664"/>
      <c r="BU27" s="664"/>
      <c r="BV27" s="664"/>
      <c r="BW27" s="664"/>
      <c r="BX27" s="664"/>
      <c r="BY27" s="664"/>
      <c r="BZ27" s="664"/>
      <c r="CA27" s="664"/>
      <c r="CB27" s="695"/>
      <c r="CD27" s="624" t="s">
        <v>289</v>
      </c>
      <c r="CE27" s="625"/>
      <c r="CF27" s="625"/>
      <c r="CG27" s="625"/>
      <c r="CH27" s="625"/>
      <c r="CI27" s="625"/>
      <c r="CJ27" s="625"/>
      <c r="CK27" s="625"/>
      <c r="CL27" s="625"/>
      <c r="CM27" s="625"/>
      <c r="CN27" s="625"/>
      <c r="CO27" s="625"/>
      <c r="CP27" s="625"/>
      <c r="CQ27" s="626"/>
      <c r="CR27" s="627">
        <v>481796</v>
      </c>
      <c r="CS27" s="636"/>
      <c r="CT27" s="636"/>
      <c r="CU27" s="636"/>
      <c r="CV27" s="636"/>
      <c r="CW27" s="636"/>
      <c r="CX27" s="636"/>
      <c r="CY27" s="637"/>
      <c r="CZ27" s="630">
        <v>7.6</v>
      </c>
      <c r="DA27" s="638"/>
      <c r="DB27" s="638"/>
      <c r="DC27" s="639"/>
      <c r="DD27" s="633">
        <v>205729</v>
      </c>
      <c r="DE27" s="636"/>
      <c r="DF27" s="636"/>
      <c r="DG27" s="636"/>
      <c r="DH27" s="636"/>
      <c r="DI27" s="636"/>
      <c r="DJ27" s="636"/>
      <c r="DK27" s="637"/>
      <c r="DL27" s="633">
        <v>97298</v>
      </c>
      <c r="DM27" s="636"/>
      <c r="DN27" s="636"/>
      <c r="DO27" s="636"/>
      <c r="DP27" s="636"/>
      <c r="DQ27" s="636"/>
      <c r="DR27" s="636"/>
      <c r="DS27" s="636"/>
      <c r="DT27" s="636"/>
      <c r="DU27" s="636"/>
      <c r="DV27" s="637"/>
      <c r="DW27" s="630">
        <v>2.7</v>
      </c>
      <c r="DX27" s="638"/>
      <c r="DY27" s="638"/>
      <c r="DZ27" s="638"/>
      <c r="EA27" s="638"/>
      <c r="EB27" s="638"/>
      <c r="EC27" s="652"/>
    </row>
    <row r="28" spans="2:133" ht="11.25" customHeight="1" x14ac:dyDescent="0.15">
      <c r="B28" s="624" t="s">
        <v>290</v>
      </c>
      <c r="C28" s="625"/>
      <c r="D28" s="625"/>
      <c r="E28" s="625"/>
      <c r="F28" s="625"/>
      <c r="G28" s="625"/>
      <c r="H28" s="625"/>
      <c r="I28" s="625"/>
      <c r="J28" s="625"/>
      <c r="K28" s="625"/>
      <c r="L28" s="625"/>
      <c r="M28" s="625"/>
      <c r="N28" s="625"/>
      <c r="O28" s="625"/>
      <c r="P28" s="625"/>
      <c r="Q28" s="626"/>
      <c r="R28" s="627">
        <v>94428</v>
      </c>
      <c r="S28" s="628"/>
      <c r="T28" s="628"/>
      <c r="U28" s="628"/>
      <c r="V28" s="628"/>
      <c r="W28" s="628"/>
      <c r="X28" s="628"/>
      <c r="Y28" s="629"/>
      <c r="Z28" s="663">
        <v>1.5</v>
      </c>
      <c r="AA28" s="663"/>
      <c r="AB28" s="663"/>
      <c r="AC28" s="663"/>
      <c r="AD28" s="664" t="s">
        <v>122</v>
      </c>
      <c r="AE28" s="664"/>
      <c r="AF28" s="664"/>
      <c r="AG28" s="664"/>
      <c r="AH28" s="664"/>
      <c r="AI28" s="664"/>
      <c r="AJ28" s="664"/>
      <c r="AK28" s="664"/>
      <c r="AL28" s="630" t="s">
        <v>122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291</v>
      </c>
      <c r="CE28" s="625"/>
      <c r="CF28" s="625"/>
      <c r="CG28" s="625"/>
      <c r="CH28" s="625"/>
      <c r="CI28" s="625"/>
      <c r="CJ28" s="625"/>
      <c r="CK28" s="625"/>
      <c r="CL28" s="625"/>
      <c r="CM28" s="625"/>
      <c r="CN28" s="625"/>
      <c r="CO28" s="625"/>
      <c r="CP28" s="625"/>
      <c r="CQ28" s="626"/>
      <c r="CR28" s="627">
        <v>683408</v>
      </c>
      <c r="CS28" s="628"/>
      <c r="CT28" s="628"/>
      <c r="CU28" s="628"/>
      <c r="CV28" s="628"/>
      <c r="CW28" s="628"/>
      <c r="CX28" s="628"/>
      <c r="CY28" s="629"/>
      <c r="CZ28" s="630">
        <v>10.8</v>
      </c>
      <c r="DA28" s="638"/>
      <c r="DB28" s="638"/>
      <c r="DC28" s="639"/>
      <c r="DD28" s="633">
        <v>629222</v>
      </c>
      <c r="DE28" s="628"/>
      <c r="DF28" s="628"/>
      <c r="DG28" s="628"/>
      <c r="DH28" s="628"/>
      <c r="DI28" s="628"/>
      <c r="DJ28" s="628"/>
      <c r="DK28" s="629"/>
      <c r="DL28" s="633">
        <v>629222</v>
      </c>
      <c r="DM28" s="628"/>
      <c r="DN28" s="628"/>
      <c r="DO28" s="628"/>
      <c r="DP28" s="628"/>
      <c r="DQ28" s="628"/>
      <c r="DR28" s="628"/>
      <c r="DS28" s="628"/>
      <c r="DT28" s="628"/>
      <c r="DU28" s="628"/>
      <c r="DV28" s="629"/>
      <c r="DW28" s="630">
        <v>17.399999999999999</v>
      </c>
      <c r="DX28" s="638"/>
      <c r="DY28" s="638"/>
      <c r="DZ28" s="638"/>
      <c r="EA28" s="638"/>
      <c r="EB28" s="638"/>
      <c r="EC28" s="652"/>
    </row>
    <row r="29" spans="2:133" ht="11.25" customHeight="1" x14ac:dyDescent="0.15">
      <c r="B29" s="624" t="s">
        <v>292</v>
      </c>
      <c r="C29" s="625"/>
      <c r="D29" s="625"/>
      <c r="E29" s="625"/>
      <c r="F29" s="625"/>
      <c r="G29" s="625"/>
      <c r="H29" s="625"/>
      <c r="I29" s="625"/>
      <c r="J29" s="625"/>
      <c r="K29" s="625"/>
      <c r="L29" s="625"/>
      <c r="M29" s="625"/>
      <c r="N29" s="625"/>
      <c r="O29" s="625"/>
      <c r="P29" s="625"/>
      <c r="Q29" s="626"/>
      <c r="R29" s="627">
        <v>24587</v>
      </c>
      <c r="S29" s="628"/>
      <c r="T29" s="628"/>
      <c r="U29" s="628"/>
      <c r="V29" s="628"/>
      <c r="W29" s="628"/>
      <c r="X29" s="628"/>
      <c r="Y29" s="629"/>
      <c r="Z29" s="663">
        <v>0.4</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293</v>
      </c>
      <c r="CE29" s="641"/>
      <c r="CF29" s="624" t="s">
        <v>66</v>
      </c>
      <c r="CG29" s="625"/>
      <c r="CH29" s="625"/>
      <c r="CI29" s="625"/>
      <c r="CJ29" s="625"/>
      <c r="CK29" s="625"/>
      <c r="CL29" s="625"/>
      <c r="CM29" s="625"/>
      <c r="CN29" s="625"/>
      <c r="CO29" s="625"/>
      <c r="CP29" s="625"/>
      <c r="CQ29" s="626"/>
      <c r="CR29" s="627">
        <v>683368</v>
      </c>
      <c r="CS29" s="636"/>
      <c r="CT29" s="636"/>
      <c r="CU29" s="636"/>
      <c r="CV29" s="636"/>
      <c r="CW29" s="636"/>
      <c r="CX29" s="636"/>
      <c r="CY29" s="637"/>
      <c r="CZ29" s="630">
        <v>10.8</v>
      </c>
      <c r="DA29" s="638"/>
      <c r="DB29" s="638"/>
      <c r="DC29" s="639"/>
      <c r="DD29" s="633">
        <v>629182</v>
      </c>
      <c r="DE29" s="636"/>
      <c r="DF29" s="636"/>
      <c r="DG29" s="636"/>
      <c r="DH29" s="636"/>
      <c r="DI29" s="636"/>
      <c r="DJ29" s="636"/>
      <c r="DK29" s="637"/>
      <c r="DL29" s="633">
        <v>629182</v>
      </c>
      <c r="DM29" s="636"/>
      <c r="DN29" s="636"/>
      <c r="DO29" s="636"/>
      <c r="DP29" s="636"/>
      <c r="DQ29" s="636"/>
      <c r="DR29" s="636"/>
      <c r="DS29" s="636"/>
      <c r="DT29" s="636"/>
      <c r="DU29" s="636"/>
      <c r="DV29" s="637"/>
      <c r="DW29" s="630">
        <v>17.399999999999999</v>
      </c>
      <c r="DX29" s="638"/>
      <c r="DY29" s="638"/>
      <c r="DZ29" s="638"/>
      <c r="EA29" s="638"/>
      <c r="EB29" s="638"/>
      <c r="EC29" s="652"/>
    </row>
    <row r="30" spans="2:133" ht="11.25" customHeight="1" x14ac:dyDescent="0.15">
      <c r="B30" s="624" t="s">
        <v>294</v>
      </c>
      <c r="C30" s="625"/>
      <c r="D30" s="625"/>
      <c r="E30" s="625"/>
      <c r="F30" s="625"/>
      <c r="G30" s="625"/>
      <c r="H30" s="625"/>
      <c r="I30" s="625"/>
      <c r="J30" s="625"/>
      <c r="K30" s="625"/>
      <c r="L30" s="625"/>
      <c r="M30" s="625"/>
      <c r="N30" s="625"/>
      <c r="O30" s="625"/>
      <c r="P30" s="625"/>
      <c r="Q30" s="626"/>
      <c r="R30" s="627">
        <v>1063840</v>
      </c>
      <c r="S30" s="628"/>
      <c r="T30" s="628"/>
      <c r="U30" s="628"/>
      <c r="V30" s="628"/>
      <c r="W30" s="628"/>
      <c r="X30" s="628"/>
      <c r="Y30" s="629"/>
      <c r="Z30" s="663">
        <v>16.399999999999999</v>
      </c>
      <c r="AA30" s="663"/>
      <c r="AB30" s="663"/>
      <c r="AC30" s="663"/>
      <c r="AD30" s="664" t="s">
        <v>122</v>
      </c>
      <c r="AE30" s="664"/>
      <c r="AF30" s="664"/>
      <c r="AG30" s="664"/>
      <c r="AH30" s="664"/>
      <c r="AI30" s="664"/>
      <c r="AJ30" s="664"/>
      <c r="AK30" s="664"/>
      <c r="AL30" s="630" t="s">
        <v>122</v>
      </c>
      <c r="AM30" s="631"/>
      <c r="AN30" s="631"/>
      <c r="AO30" s="665"/>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24" t="s">
        <v>297</v>
      </c>
      <c r="CG30" s="625"/>
      <c r="CH30" s="625"/>
      <c r="CI30" s="625"/>
      <c r="CJ30" s="625"/>
      <c r="CK30" s="625"/>
      <c r="CL30" s="625"/>
      <c r="CM30" s="625"/>
      <c r="CN30" s="625"/>
      <c r="CO30" s="625"/>
      <c r="CP30" s="625"/>
      <c r="CQ30" s="626"/>
      <c r="CR30" s="627">
        <v>669071</v>
      </c>
      <c r="CS30" s="628"/>
      <c r="CT30" s="628"/>
      <c r="CU30" s="628"/>
      <c r="CV30" s="628"/>
      <c r="CW30" s="628"/>
      <c r="CX30" s="628"/>
      <c r="CY30" s="629"/>
      <c r="CZ30" s="630">
        <v>10.6</v>
      </c>
      <c r="DA30" s="638"/>
      <c r="DB30" s="638"/>
      <c r="DC30" s="639"/>
      <c r="DD30" s="633">
        <v>619258</v>
      </c>
      <c r="DE30" s="628"/>
      <c r="DF30" s="628"/>
      <c r="DG30" s="628"/>
      <c r="DH30" s="628"/>
      <c r="DI30" s="628"/>
      <c r="DJ30" s="628"/>
      <c r="DK30" s="629"/>
      <c r="DL30" s="633">
        <v>619258</v>
      </c>
      <c r="DM30" s="628"/>
      <c r="DN30" s="628"/>
      <c r="DO30" s="628"/>
      <c r="DP30" s="628"/>
      <c r="DQ30" s="628"/>
      <c r="DR30" s="628"/>
      <c r="DS30" s="628"/>
      <c r="DT30" s="628"/>
      <c r="DU30" s="628"/>
      <c r="DV30" s="629"/>
      <c r="DW30" s="630">
        <v>17.100000000000001</v>
      </c>
      <c r="DX30" s="638"/>
      <c r="DY30" s="638"/>
      <c r="DZ30" s="638"/>
      <c r="EA30" s="638"/>
      <c r="EB30" s="638"/>
      <c r="EC30" s="652"/>
    </row>
    <row r="31" spans="2:133" ht="11.25" customHeight="1" x14ac:dyDescent="0.15">
      <c r="B31" s="696" t="s">
        <v>298</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299</v>
      </c>
      <c r="AQ31" s="689"/>
      <c r="AR31" s="689"/>
      <c r="AS31" s="689"/>
      <c r="AT31" s="690" t="s">
        <v>300</v>
      </c>
      <c r="AU31" s="218"/>
      <c r="AV31" s="218"/>
      <c r="AW31" s="218"/>
      <c r="AX31" s="676" t="s">
        <v>178</v>
      </c>
      <c r="AY31" s="677"/>
      <c r="AZ31" s="677"/>
      <c r="BA31" s="677"/>
      <c r="BB31" s="677"/>
      <c r="BC31" s="677"/>
      <c r="BD31" s="677"/>
      <c r="BE31" s="677"/>
      <c r="BF31" s="678"/>
      <c r="BG31" s="684">
        <v>99.5</v>
      </c>
      <c r="BH31" s="685"/>
      <c r="BI31" s="685"/>
      <c r="BJ31" s="685"/>
      <c r="BK31" s="685"/>
      <c r="BL31" s="685"/>
      <c r="BM31" s="686">
        <v>95.8</v>
      </c>
      <c r="BN31" s="685"/>
      <c r="BO31" s="685"/>
      <c r="BP31" s="685"/>
      <c r="BQ31" s="687"/>
      <c r="BR31" s="684">
        <v>99.5</v>
      </c>
      <c r="BS31" s="685"/>
      <c r="BT31" s="685"/>
      <c r="BU31" s="685"/>
      <c r="BV31" s="685"/>
      <c r="BW31" s="685"/>
      <c r="BX31" s="686">
        <v>95.4</v>
      </c>
      <c r="BY31" s="685"/>
      <c r="BZ31" s="685"/>
      <c r="CA31" s="685"/>
      <c r="CB31" s="687"/>
      <c r="CD31" s="642"/>
      <c r="CE31" s="643"/>
      <c r="CF31" s="624" t="s">
        <v>301</v>
      </c>
      <c r="CG31" s="625"/>
      <c r="CH31" s="625"/>
      <c r="CI31" s="625"/>
      <c r="CJ31" s="625"/>
      <c r="CK31" s="625"/>
      <c r="CL31" s="625"/>
      <c r="CM31" s="625"/>
      <c r="CN31" s="625"/>
      <c r="CO31" s="625"/>
      <c r="CP31" s="625"/>
      <c r="CQ31" s="626"/>
      <c r="CR31" s="627">
        <v>14297</v>
      </c>
      <c r="CS31" s="636"/>
      <c r="CT31" s="636"/>
      <c r="CU31" s="636"/>
      <c r="CV31" s="636"/>
      <c r="CW31" s="636"/>
      <c r="CX31" s="636"/>
      <c r="CY31" s="637"/>
      <c r="CZ31" s="630">
        <v>0.2</v>
      </c>
      <c r="DA31" s="638"/>
      <c r="DB31" s="638"/>
      <c r="DC31" s="639"/>
      <c r="DD31" s="633">
        <v>9924</v>
      </c>
      <c r="DE31" s="636"/>
      <c r="DF31" s="636"/>
      <c r="DG31" s="636"/>
      <c r="DH31" s="636"/>
      <c r="DI31" s="636"/>
      <c r="DJ31" s="636"/>
      <c r="DK31" s="637"/>
      <c r="DL31" s="633">
        <v>9924</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302</v>
      </c>
      <c r="C32" s="625"/>
      <c r="D32" s="625"/>
      <c r="E32" s="625"/>
      <c r="F32" s="625"/>
      <c r="G32" s="625"/>
      <c r="H32" s="625"/>
      <c r="I32" s="625"/>
      <c r="J32" s="625"/>
      <c r="K32" s="625"/>
      <c r="L32" s="625"/>
      <c r="M32" s="625"/>
      <c r="N32" s="625"/>
      <c r="O32" s="625"/>
      <c r="P32" s="625"/>
      <c r="Q32" s="626"/>
      <c r="R32" s="627">
        <v>227630</v>
      </c>
      <c r="S32" s="628"/>
      <c r="T32" s="628"/>
      <c r="U32" s="628"/>
      <c r="V32" s="628"/>
      <c r="W32" s="628"/>
      <c r="X32" s="628"/>
      <c r="Y32" s="629"/>
      <c r="Z32" s="663">
        <v>3.5</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303</v>
      </c>
      <c r="AX32" s="624" t="s">
        <v>304</v>
      </c>
      <c r="AY32" s="625"/>
      <c r="AZ32" s="625"/>
      <c r="BA32" s="625"/>
      <c r="BB32" s="625"/>
      <c r="BC32" s="625"/>
      <c r="BD32" s="625"/>
      <c r="BE32" s="625"/>
      <c r="BF32" s="626"/>
      <c r="BG32" s="683">
        <v>99.5</v>
      </c>
      <c r="BH32" s="636"/>
      <c r="BI32" s="636"/>
      <c r="BJ32" s="636"/>
      <c r="BK32" s="636"/>
      <c r="BL32" s="636"/>
      <c r="BM32" s="631">
        <v>97.9</v>
      </c>
      <c r="BN32" s="636"/>
      <c r="BO32" s="636"/>
      <c r="BP32" s="636"/>
      <c r="BQ32" s="661"/>
      <c r="BR32" s="683">
        <v>99.5</v>
      </c>
      <c r="BS32" s="636"/>
      <c r="BT32" s="636"/>
      <c r="BU32" s="636"/>
      <c r="BV32" s="636"/>
      <c r="BW32" s="636"/>
      <c r="BX32" s="631">
        <v>97.5</v>
      </c>
      <c r="BY32" s="636"/>
      <c r="BZ32" s="636"/>
      <c r="CA32" s="636"/>
      <c r="CB32" s="661"/>
      <c r="CD32" s="644"/>
      <c r="CE32" s="645"/>
      <c r="CF32" s="624" t="s">
        <v>305</v>
      </c>
      <c r="CG32" s="625"/>
      <c r="CH32" s="625"/>
      <c r="CI32" s="625"/>
      <c r="CJ32" s="625"/>
      <c r="CK32" s="625"/>
      <c r="CL32" s="625"/>
      <c r="CM32" s="625"/>
      <c r="CN32" s="625"/>
      <c r="CO32" s="625"/>
      <c r="CP32" s="625"/>
      <c r="CQ32" s="626"/>
      <c r="CR32" s="627">
        <v>40</v>
      </c>
      <c r="CS32" s="628"/>
      <c r="CT32" s="628"/>
      <c r="CU32" s="628"/>
      <c r="CV32" s="628"/>
      <c r="CW32" s="628"/>
      <c r="CX32" s="628"/>
      <c r="CY32" s="629"/>
      <c r="CZ32" s="630">
        <v>0</v>
      </c>
      <c r="DA32" s="638"/>
      <c r="DB32" s="638"/>
      <c r="DC32" s="639"/>
      <c r="DD32" s="633">
        <v>40</v>
      </c>
      <c r="DE32" s="628"/>
      <c r="DF32" s="628"/>
      <c r="DG32" s="628"/>
      <c r="DH32" s="628"/>
      <c r="DI32" s="628"/>
      <c r="DJ32" s="628"/>
      <c r="DK32" s="629"/>
      <c r="DL32" s="633">
        <v>40</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306</v>
      </c>
      <c r="C33" s="625"/>
      <c r="D33" s="625"/>
      <c r="E33" s="625"/>
      <c r="F33" s="625"/>
      <c r="G33" s="625"/>
      <c r="H33" s="625"/>
      <c r="I33" s="625"/>
      <c r="J33" s="625"/>
      <c r="K33" s="625"/>
      <c r="L33" s="625"/>
      <c r="M33" s="625"/>
      <c r="N33" s="625"/>
      <c r="O33" s="625"/>
      <c r="P33" s="625"/>
      <c r="Q33" s="626"/>
      <c r="R33" s="627">
        <v>75905</v>
      </c>
      <c r="S33" s="628"/>
      <c r="T33" s="628"/>
      <c r="U33" s="628"/>
      <c r="V33" s="628"/>
      <c r="W33" s="628"/>
      <c r="X33" s="628"/>
      <c r="Y33" s="629"/>
      <c r="Z33" s="663">
        <v>1.2</v>
      </c>
      <c r="AA33" s="663"/>
      <c r="AB33" s="663"/>
      <c r="AC33" s="663"/>
      <c r="AD33" s="664" t="s">
        <v>122</v>
      </c>
      <c r="AE33" s="664"/>
      <c r="AF33" s="664"/>
      <c r="AG33" s="664"/>
      <c r="AH33" s="664"/>
      <c r="AI33" s="664"/>
      <c r="AJ33" s="664"/>
      <c r="AK33" s="664"/>
      <c r="AL33" s="630" t="s">
        <v>122</v>
      </c>
      <c r="AM33" s="631"/>
      <c r="AN33" s="631"/>
      <c r="AO33" s="665"/>
      <c r="AP33" s="668"/>
      <c r="AQ33" s="669"/>
      <c r="AR33" s="669"/>
      <c r="AS33" s="669"/>
      <c r="AT33" s="692"/>
      <c r="AU33" s="219"/>
      <c r="AV33" s="219"/>
      <c r="AW33" s="219"/>
      <c r="AX33" s="608" t="s">
        <v>307</v>
      </c>
      <c r="AY33" s="609"/>
      <c r="AZ33" s="609"/>
      <c r="BA33" s="609"/>
      <c r="BB33" s="609"/>
      <c r="BC33" s="609"/>
      <c r="BD33" s="609"/>
      <c r="BE33" s="609"/>
      <c r="BF33" s="610"/>
      <c r="BG33" s="682">
        <v>99.5</v>
      </c>
      <c r="BH33" s="612"/>
      <c r="BI33" s="612"/>
      <c r="BJ33" s="612"/>
      <c r="BK33" s="612"/>
      <c r="BL33" s="612"/>
      <c r="BM33" s="656">
        <v>92.7</v>
      </c>
      <c r="BN33" s="612"/>
      <c r="BO33" s="612"/>
      <c r="BP33" s="612"/>
      <c r="BQ33" s="650"/>
      <c r="BR33" s="682">
        <v>99.5</v>
      </c>
      <c r="BS33" s="612"/>
      <c r="BT33" s="612"/>
      <c r="BU33" s="612"/>
      <c r="BV33" s="612"/>
      <c r="BW33" s="612"/>
      <c r="BX33" s="656">
        <v>92.4</v>
      </c>
      <c r="BY33" s="612"/>
      <c r="BZ33" s="612"/>
      <c r="CA33" s="612"/>
      <c r="CB33" s="650"/>
      <c r="CD33" s="624" t="s">
        <v>308</v>
      </c>
      <c r="CE33" s="625"/>
      <c r="CF33" s="625"/>
      <c r="CG33" s="625"/>
      <c r="CH33" s="625"/>
      <c r="CI33" s="625"/>
      <c r="CJ33" s="625"/>
      <c r="CK33" s="625"/>
      <c r="CL33" s="625"/>
      <c r="CM33" s="625"/>
      <c r="CN33" s="625"/>
      <c r="CO33" s="625"/>
      <c r="CP33" s="625"/>
      <c r="CQ33" s="626"/>
      <c r="CR33" s="627">
        <v>3006958</v>
      </c>
      <c r="CS33" s="636"/>
      <c r="CT33" s="636"/>
      <c r="CU33" s="636"/>
      <c r="CV33" s="636"/>
      <c r="CW33" s="636"/>
      <c r="CX33" s="636"/>
      <c r="CY33" s="637"/>
      <c r="CZ33" s="630">
        <v>47.4</v>
      </c>
      <c r="DA33" s="638"/>
      <c r="DB33" s="638"/>
      <c r="DC33" s="639"/>
      <c r="DD33" s="633">
        <v>2008262</v>
      </c>
      <c r="DE33" s="636"/>
      <c r="DF33" s="636"/>
      <c r="DG33" s="636"/>
      <c r="DH33" s="636"/>
      <c r="DI33" s="636"/>
      <c r="DJ33" s="636"/>
      <c r="DK33" s="637"/>
      <c r="DL33" s="633">
        <v>1392567</v>
      </c>
      <c r="DM33" s="636"/>
      <c r="DN33" s="636"/>
      <c r="DO33" s="636"/>
      <c r="DP33" s="636"/>
      <c r="DQ33" s="636"/>
      <c r="DR33" s="636"/>
      <c r="DS33" s="636"/>
      <c r="DT33" s="636"/>
      <c r="DU33" s="636"/>
      <c r="DV33" s="637"/>
      <c r="DW33" s="630">
        <v>38.4</v>
      </c>
      <c r="DX33" s="638"/>
      <c r="DY33" s="638"/>
      <c r="DZ33" s="638"/>
      <c r="EA33" s="638"/>
      <c r="EB33" s="638"/>
      <c r="EC33" s="652"/>
    </row>
    <row r="34" spans="2:133" ht="11.25" customHeight="1" x14ac:dyDescent="0.15">
      <c r="B34" s="624" t="s">
        <v>309</v>
      </c>
      <c r="C34" s="625"/>
      <c r="D34" s="625"/>
      <c r="E34" s="625"/>
      <c r="F34" s="625"/>
      <c r="G34" s="625"/>
      <c r="H34" s="625"/>
      <c r="I34" s="625"/>
      <c r="J34" s="625"/>
      <c r="K34" s="625"/>
      <c r="L34" s="625"/>
      <c r="M34" s="625"/>
      <c r="N34" s="625"/>
      <c r="O34" s="625"/>
      <c r="P34" s="625"/>
      <c r="Q34" s="626"/>
      <c r="R34" s="627">
        <v>349520</v>
      </c>
      <c r="S34" s="628"/>
      <c r="T34" s="628"/>
      <c r="U34" s="628"/>
      <c r="V34" s="628"/>
      <c r="W34" s="628"/>
      <c r="X34" s="628"/>
      <c r="Y34" s="629"/>
      <c r="Z34" s="663">
        <v>5.4</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310</v>
      </c>
      <c r="CE34" s="625"/>
      <c r="CF34" s="625"/>
      <c r="CG34" s="625"/>
      <c r="CH34" s="625"/>
      <c r="CI34" s="625"/>
      <c r="CJ34" s="625"/>
      <c r="CK34" s="625"/>
      <c r="CL34" s="625"/>
      <c r="CM34" s="625"/>
      <c r="CN34" s="625"/>
      <c r="CO34" s="625"/>
      <c r="CP34" s="625"/>
      <c r="CQ34" s="626"/>
      <c r="CR34" s="627">
        <v>1059712</v>
      </c>
      <c r="CS34" s="628"/>
      <c r="CT34" s="628"/>
      <c r="CU34" s="628"/>
      <c r="CV34" s="628"/>
      <c r="CW34" s="628"/>
      <c r="CX34" s="628"/>
      <c r="CY34" s="629"/>
      <c r="CZ34" s="630">
        <v>16.7</v>
      </c>
      <c r="DA34" s="638"/>
      <c r="DB34" s="638"/>
      <c r="DC34" s="639"/>
      <c r="DD34" s="633">
        <v>631154</v>
      </c>
      <c r="DE34" s="628"/>
      <c r="DF34" s="628"/>
      <c r="DG34" s="628"/>
      <c r="DH34" s="628"/>
      <c r="DI34" s="628"/>
      <c r="DJ34" s="628"/>
      <c r="DK34" s="629"/>
      <c r="DL34" s="633">
        <v>471736</v>
      </c>
      <c r="DM34" s="628"/>
      <c r="DN34" s="628"/>
      <c r="DO34" s="628"/>
      <c r="DP34" s="628"/>
      <c r="DQ34" s="628"/>
      <c r="DR34" s="628"/>
      <c r="DS34" s="628"/>
      <c r="DT34" s="628"/>
      <c r="DU34" s="628"/>
      <c r="DV34" s="629"/>
      <c r="DW34" s="630">
        <v>13</v>
      </c>
      <c r="DX34" s="638"/>
      <c r="DY34" s="638"/>
      <c r="DZ34" s="638"/>
      <c r="EA34" s="638"/>
      <c r="EB34" s="638"/>
      <c r="EC34" s="652"/>
    </row>
    <row r="35" spans="2:133" ht="11.25" customHeight="1" x14ac:dyDescent="0.15">
      <c r="B35" s="624" t="s">
        <v>311</v>
      </c>
      <c r="C35" s="625"/>
      <c r="D35" s="625"/>
      <c r="E35" s="625"/>
      <c r="F35" s="625"/>
      <c r="G35" s="625"/>
      <c r="H35" s="625"/>
      <c r="I35" s="625"/>
      <c r="J35" s="625"/>
      <c r="K35" s="625"/>
      <c r="L35" s="625"/>
      <c r="M35" s="625"/>
      <c r="N35" s="625"/>
      <c r="O35" s="625"/>
      <c r="P35" s="625"/>
      <c r="Q35" s="626"/>
      <c r="R35" s="627">
        <v>269290</v>
      </c>
      <c r="S35" s="628"/>
      <c r="T35" s="628"/>
      <c r="U35" s="628"/>
      <c r="V35" s="628"/>
      <c r="W35" s="628"/>
      <c r="X35" s="628"/>
      <c r="Y35" s="629"/>
      <c r="Z35" s="663">
        <v>4.2</v>
      </c>
      <c r="AA35" s="663"/>
      <c r="AB35" s="663"/>
      <c r="AC35" s="663"/>
      <c r="AD35" s="664" t="s">
        <v>122</v>
      </c>
      <c r="AE35" s="664"/>
      <c r="AF35" s="664"/>
      <c r="AG35" s="664"/>
      <c r="AH35" s="664"/>
      <c r="AI35" s="664"/>
      <c r="AJ35" s="664"/>
      <c r="AK35" s="664"/>
      <c r="AL35" s="630" t="s">
        <v>122</v>
      </c>
      <c r="AM35" s="631"/>
      <c r="AN35" s="631"/>
      <c r="AO35" s="665"/>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314</v>
      </c>
      <c r="CE35" s="625"/>
      <c r="CF35" s="625"/>
      <c r="CG35" s="625"/>
      <c r="CH35" s="625"/>
      <c r="CI35" s="625"/>
      <c r="CJ35" s="625"/>
      <c r="CK35" s="625"/>
      <c r="CL35" s="625"/>
      <c r="CM35" s="625"/>
      <c r="CN35" s="625"/>
      <c r="CO35" s="625"/>
      <c r="CP35" s="625"/>
      <c r="CQ35" s="626"/>
      <c r="CR35" s="627">
        <v>140972</v>
      </c>
      <c r="CS35" s="636"/>
      <c r="CT35" s="636"/>
      <c r="CU35" s="636"/>
      <c r="CV35" s="636"/>
      <c r="CW35" s="636"/>
      <c r="CX35" s="636"/>
      <c r="CY35" s="637"/>
      <c r="CZ35" s="630">
        <v>2.2000000000000002</v>
      </c>
      <c r="DA35" s="638"/>
      <c r="DB35" s="638"/>
      <c r="DC35" s="639"/>
      <c r="DD35" s="633">
        <v>115046</v>
      </c>
      <c r="DE35" s="636"/>
      <c r="DF35" s="636"/>
      <c r="DG35" s="636"/>
      <c r="DH35" s="636"/>
      <c r="DI35" s="636"/>
      <c r="DJ35" s="636"/>
      <c r="DK35" s="637"/>
      <c r="DL35" s="633">
        <v>37694</v>
      </c>
      <c r="DM35" s="636"/>
      <c r="DN35" s="636"/>
      <c r="DO35" s="636"/>
      <c r="DP35" s="636"/>
      <c r="DQ35" s="636"/>
      <c r="DR35" s="636"/>
      <c r="DS35" s="636"/>
      <c r="DT35" s="636"/>
      <c r="DU35" s="636"/>
      <c r="DV35" s="637"/>
      <c r="DW35" s="630">
        <v>1</v>
      </c>
      <c r="DX35" s="638"/>
      <c r="DY35" s="638"/>
      <c r="DZ35" s="638"/>
      <c r="EA35" s="638"/>
      <c r="EB35" s="638"/>
      <c r="EC35" s="652"/>
    </row>
    <row r="36" spans="2:133" ht="11.25" customHeight="1" x14ac:dyDescent="0.15">
      <c r="B36" s="624" t="s">
        <v>315</v>
      </c>
      <c r="C36" s="625"/>
      <c r="D36" s="625"/>
      <c r="E36" s="625"/>
      <c r="F36" s="625"/>
      <c r="G36" s="625"/>
      <c r="H36" s="625"/>
      <c r="I36" s="625"/>
      <c r="J36" s="625"/>
      <c r="K36" s="625"/>
      <c r="L36" s="625"/>
      <c r="M36" s="625"/>
      <c r="N36" s="625"/>
      <c r="O36" s="625"/>
      <c r="P36" s="625"/>
      <c r="Q36" s="626"/>
      <c r="R36" s="627">
        <v>104340</v>
      </c>
      <c r="S36" s="628"/>
      <c r="T36" s="628"/>
      <c r="U36" s="628"/>
      <c r="V36" s="628"/>
      <c r="W36" s="628"/>
      <c r="X36" s="628"/>
      <c r="Y36" s="629"/>
      <c r="Z36" s="663">
        <v>1.6</v>
      </c>
      <c r="AA36" s="663"/>
      <c r="AB36" s="663"/>
      <c r="AC36" s="663"/>
      <c r="AD36" s="664" t="s">
        <v>122</v>
      </c>
      <c r="AE36" s="664"/>
      <c r="AF36" s="664"/>
      <c r="AG36" s="664"/>
      <c r="AH36" s="664"/>
      <c r="AI36" s="664"/>
      <c r="AJ36" s="664"/>
      <c r="AK36" s="664"/>
      <c r="AL36" s="630" t="s">
        <v>122</v>
      </c>
      <c r="AM36" s="631"/>
      <c r="AN36" s="631"/>
      <c r="AO36" s="665"/>
      <c r="AP36" s="222"/>
      <c r="AQ36" s="670" t="s">
        <v>316</v>
      </c>
      <c r="AR36" s="671"/>
      <c r="AS36" s="671"/>
      <c r="AT36" s="671"/>
      <c r="AU36" s="671"/>
      <c r="AV36" s="671"/>
      <c r="AW36" s="671"/>
      <c r="AX36" s="671"/>
      <c r="AY36" s="672"/>
      <c r="AZ36" s="673">
        <v>550324</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1559</v>
      </c>
      <c r="BW36" s="674"/>
      <c r="BX36" s="674"/>
      <c r="BY36" s="674"/>
      <c r="BZ36" s="674"/>
      <c r="CA36" s="674"/>
      <c r="CB36" s="675"/>
      <c r="CD36" s="624" t="s">
        <v>318</v>
      </c>
      <c r="CE36" s="625"/>
      <c r="CF36" s="625"/>
      <c r="CG36" s="625"/>
      <c r="CH36" s="625"/>
      <c r="CI36" s="625"/>
      <c r="CJ36" s="625"/>
      <c r="CK36" s="625"/>
      <c r="CL36" s="625"/>
      <c r="CM36" s="625"/>
      <c r="CN36" s="625"/>
      <c r="CO36" s="625"/>
      <c r="CP36" s="625"/>
      <c r="CQ36" s="626"/>
      <c r="CR36" s="627">
        <v>775093</v>
      </c>
      <c r="CS36" s="628"/>
      <c r="CT36" s="628"/>
      <c r="CU36" s="628"/>
      <c r="CV36" s="628"/>
      <c r="CW36" s="628"/>
      <c r="CX36" s="628"/>
      <c r="CY36" s="629"/>
      <c r="CZ36" s="630">
        <v>12.2</v>
      </c>
      <c r="DA36" s="638"/>
      <c r="DB36" s="638"/>
      <c r="DC36" s="639"/>
      <c r="DD36" s="633">
        <v>582692</v>
      </c>
      <c r="DE36" s="628"/>
      <c r="DF36" s="628"/>
      <c r="DG36" s="628"/>
      <c r="DH36" s="628"/>
      <c r="DI36" s="628"/>
      <c r="DJ36" s="628"/>
      <c r="DK36" s="629"/>
      <c r="DL36" s="633">
        <v>484042</v>
      </c>
      <c r="DM36" s="628"/>
      <c r="DN36" s="628"/>
      <c r="DO36" s="628"/>
      <c r="DP36" s="628"/>
      <c r="DQ36" s="628"/>
      <c r="DR36" s="628"/>
      <c r="DS36" s="628"/>
      <c r="DT36" s="628"/>
      <c r="DU36" s="628"/>
      <c r="DV36" s="629"/>
      <c r="DW36" s="630">
        <v>13.4</v>
      </c>
      <c r="DX36" s="638"/>
      <c r="DY36" s="638"/>
      <c r="DZ36" s="638"/>
      <c r="EA36" s="638"/>
      <c r="EB36" s="638"/>
      <c r="EC36" s="652"/>
    </row>
    <row r="37" spans="2:133" ht="11.25" customHeight="1" x14ac:dyDescent="0.15">
      <c r="B37" s="624" t="s">
        <v>319</v>
      </c>
      <c r="C37" s="625"/>
      <c r="D37" s="625"/>
      <c r="E37" s="625"/>
      <c r="F37" s="625"/>
      <c r="G37" s="625"/>
      <c r="H37" s="625"/>
      <c r="I37" s="625"/>
      <c r="J37" s="625"/>
      <c r="K37" s="625"/>
      <c r="L37" s="625"/>
      <c r="M37" s="625"/>
      <c r="N37" s="625"/>
      <c r="O37" s="625"/>
      <c r="P37" s="625"/>
      <c r="Q37" s="626"/>
      <c r="R37" s="627">
        <v>133661</v>
      </c>
      <c r="S37" s="628"/>
      <c r="T37" s="628"/>
      <c r="U37" s="628"/>
      <c r="V37" s="628"/>
      <c r="W37" s="628"/>
      <c r="X37" s="628"/>
      <c r="Y37" s="629"/>
      <c r="Z37" s="663">
        <v>2.1</v>
      </c>
      <c r="AA37" s="663"/>
      <c r="AB37" s="663"/>
      <c r="AC37" s="663"/>
      <c r="AD37" s="664">
        <v>2547</v>
      </c>
      <c r="AE37" s="664"/>
      <c r="AF37" s="664"/>
      <c r="AG37" s="664"/>
      <c r="AH37" s="664"/>
      <c r="AI37" s="664"/>
      <c r="AJ37" s="664"/>
      <c r="AK37" s="664"/>
      <c r="AL37" s="630">
        <v>0.1</v>
      </c>
      <c r="AM37" s="631"/>
      <c r="AN37" s="631"/>
      <c r="AO37" s="665"/>
      <c r="AQ37" s="658" t="s">
        <v>320</v>
      </c>
      <c r="AR37" s="659"/>
      <c r="AS37" s="659"/>
      <c r="AT37" s="659"/>
      <c r="AU37" s="659"/>
      <c r="AV37" s="659"/>
      <c r="AW37" s="659"/>
      <c r="AX37" s="659"/>
      <c r="AY37" s="660"/>
      <c r="AZ37" s="627">
        <v>109658</v>
      </c>
      <c r="BA37" s="628"/>
      <c r="BB37" s="628"/>
      <c r="BC37" s="628"/>
      <c r="BD37" s="636"/>
      <c r="BE37" s="636"/>
      <c r="BF37" s="661"/>
      <c r="BG37" s="624" t="s">
        <v>321</v>
      </c>
      <c r="BH37" s="625"/>
      <c r="BI37" s="625"/>
      <c r="BJ37" s="625"/>
      <c r="BK37" s="625"/>
      <c r="BL37" s="625"/>
      <c r="BM37" s="625"/>
      <c r="BN37" s="625"/>
      <c r="BO37" s="625"/>
      <c r="BP37" s="625"/>
      <c r="BQ37" s="625"/>
      <c r="BR37" s="625"/>
      <c r="BS37" s="625"/>
      <c r="BT37" s="625"/>
      <c r="BU37" s="626"/>
      <c r="BV37" s="627">
        <v>1559</v>
      </c>
      <c r="BW37" s="628"/>
      <c r="BX37" s="628"/>
      <c r="BY37" s="628"/>
      <c r="BZ37" s="628"/>
      <c r="CA37" s="628"/>
      <c r="CB37" s="662"/>
      <c r="CD37" s="624" t="s">
        <v>322</v>
      </c>
      <c r="CE37" s="625"/>
      <c r="CF37" s="625"/>
      <c r="CG37" s="625"/>
      <c r="CH37" s="625"/>
      <c r="CI37" s="625"/>
      <c r="CJ37" s="625"/>
      <c r="CK37" s="625"/>
      <c r="CL37" s="625"/>
      <c r="CM37" s="625"/>
      <c r="CN37" s="625"/>
      <c r="CO37" s="625"/>
      <c r="CP37" s="625"/>
      <c r="CQ37" s="626"/>
      <c r="CR37" s="627">
        <v>419810</v>
      </c>
      <c r="CS37" s="636"/>
      <c r="CT37" s="636"/>
      <c r="CU37" s="636"/>
      <c r="CV37" s="636"/>
      <c r="CW37" s="636"/>
      <c r="CX37" s="636"/>
      <c r="CY37" s="637"/>
      <c r="CZ37" s="630">
        <v>6.6</v>
      </c>
      <c r="DA37" s="638"/>
      <c r="DB37" s="638"/>
      <c r="DC37" s="639"/>
      <c r="DD37" s="633">
        <v>417666</v>
      </c>
      <c r="DE37" s="636"/>
      <c r="DF37" s="636"/>
      <c r="DG37" s="636"/>
      <c r="DH37" s="636"/>
      <c r="DI37" s="636"/>
      <c r="DJ37" s="636"/>
      <c r="DK37" s="637"/>
      <c r="DL37" s="633">
        <v>394037</v>
      </c>
      <c r="DM37" s="636"/>
      <c r="DN37" s="636"/>
      <c r="DO37" s="636"/>
      <c r="DP37" s="636"/>
      <c r="DQ37" s="636"/>
      <c r="DR37" s="636"/>
      <c r="DS37" s="636"/>
      <c r="DT37" s="636"/>
      <c r="DU37" s="636"/>
      <c r="DV37" s="637"/>
      <c r="DW37" s="630">
        <v>10.9</v>
      </c>
      <c r="DX37" s="638"/>
      <c r="DY37" s="638"/>
      <c r="DZ37" s="638"/>
      <c r="EA37" s="638"/>
      <c r="EB37" s="638"/>
      <c r="EC37" s="652"/>
    </row>
    <row r="38" spans="2:133" ht="11.25" customHeight="1" x14ac:dyDescent="0.15">
      <c r="B38" s="624" t="s">
        <v>323</v>
      </c>
      <c r="C38" s="625"/>
      <c r="D38" s="625"/>
      <c r="E38" s="625"/>
      <c r="F38" s="625"/>
      <c r="G38" s="625"/>
      <c r="H38" s="625"/>
      <c r="I38" s="625"/>
      <c r="J38" s="625"/>
      <c r="K38" s="625"/>
      <c r="L38" s="625"/>
      <c r="M38" s="625"/>
      <c r="N38" s="625"/>
      <c r="O38" s="625"/>
      <c r="P38" s="625"/>
      <c r="Q38" s="626"/>
      <c r="R38" s="627">
        <v>320165</v>
      </c>
      <c r="S38" s="628"/>
      <c r="T38" s="628"/>
      <c r="U38" s="628"/>
      <c r="V38" s="628"/>
      <c r="W38" s="628"/>
      <c r="X38" s="628"/>
      <c r="Y38" s="629"/>
      <c r="Z38" s="663">
        <v>4.9000000000000004</v>
      </c>
      <c r="AA38" s="663"/>
      <c r="AB38" s="663"/>
      <c r="AC38" s="663"/>
      <c r="AD38" s="664" t="s">
        <v>122</v>
      </c>
      <c r="AE38" s="664"/>
      <c r="AF38" s="664"/>
      <c r="AG38" s="664"/>
      <c r="AH38" s="664"/>
      <c r="AI38" s="664"/>
      <c r="AJ38" s="664"/>
      <c r="AK38" s="664"/>
      <c r="AL38" s="630" t="s">
        <v>122</v>
      </c>
      <c r="AM38" s="631"/>
      <c r="AN38" s="631"/>
      <c r="AO38" s="665"/>
      <c r="AQ38" s="658" t="s">
        <v>324</v>
      </c>
      <c r="AR38" s="659"/>
      <c r="AS38" s="659"/>
      <c r="AT38" s="659"/>
      <c r="AU38" s="659"/>
      <c r="AV38" s="659"/>
      <c r="AW38" s="659"/>
      <c r="AX38" s="659"/>
      <c r="AY38" s="660"/>
      <c r="AZ38" s="627">
        <v>84255</v>
      </c>
      <c r="BA38" s="628"/>
      <c r="BB38" s="628"/>
      <c r="BC38" s="628"/>
      <c r="BD38" s="636"/>
      <c r="BE38" s="636"/>
      <c r="BF38" s="661"/>
      <c r="BG38" s="624" t="s">
        <v>325</v>
      </c>
      <c r="BH38" s="625"/>
      <c r="BI38" s="625"/>
      <c r="BJ38" s="625"/>
      <c r="BK38" s="625"/>
      <c r="BL38" s="625"/>
      <c r="BM38" s="625"/>
      <c r="BN38" s="625"/>
      <c r="BO38" s="625"/>
      <c r="BP38" s="625"/>
      <c r="BQ38" s="625"/>
      <c r="BR38" s="625"/>
      <c r="BS38" s="625"/>
      <c r="BT38" s="625"/>
      <c r="BU38" s="626"/>
      <c r="BV38" s="627">
        <v>876</v>
      </c>
      <c r="BW38" s="628"/>
      <c r="BX38" s="628"/>
      <c r="BY38" s="628"/>
      <c r="BZ38" s="628"/>
      <c r="CA38" s="628"/>
      <c r="CB38" s="662"/>
      <c r="CD38" s="624" t="s">
        <v>326</v>
      </c>
      <c r="CE38" s="625"/>
      <c r="CF38" s="625"/>
      <c r="CG38" s="625"/>
      <c r="CH38" s="625"/>
      <c r="CI38" s="625"/>
      <c r="CJ38" s="625"/>
      <c r="CK38" s="625"/>
      <c r="CL38" s="625"/>
      <c r="CM38" s="625"/>
      <c r="CN38" s="625"/>
      <c r="CO38" s="625"/>
      <c r="CP38" s="625"/>
      <c r="CQ38" s="626"/>
      <c r="CR38" s="627">
        <v>550324</v>
      </c>
      <c r="CS38" s="628"/>
      <c r="CT38" s="628"/>
      <c r="CU38" s="628"/>
      <c r="CV38" s="628"/>
      <c r="CW38" s="628"/>
      <c r="CX38" s="628"/>
      <c r="CY38" s="629"/>
      <c r="CZ38" s="630">
        <v>8.6999999999999993</v>
      </c>
      <c r="DA38" s="638"/>
      <c r="DB38" s="638"/>
      <c r="DC38" s="639"/>
      <c r="DD38" s="633">
        <v>491177</v>
      </c>
      <c r="DE38" s="628"/>
      <c r="DF38" s="628"/>
      <c r="DG38" s="628"/>
      <c r="DH38" s="628"/>
      <c r="DI38" s="628"/>
      <c r="DJ38" s="628"/>
      <c r="DK38" s="629"/>
      <c r="DL38" s="633">
        <v>399095</v>
      </c>
      <c r="DM38" s="628"/>
      <c r="DN38" s="628"/>
      <c r="DO38" s="628"/>
      <c r="DP38" s="628"/>
      <c r="DQ38" s="628"/>
      <c r="DR38" s="628"/>
      <c r="DS38" s="628"/>
      <c r="DT38" s="628"/>
      <c r="DU38" s="628"/>
      <c r="DV38" s="629"/>
      <c r="DW38" s="630">
        <v>11</v>
      </c>
      <c r="DX38" s="638"/>
      <c r="DY38" s="638"/>
      <c r="DZ38" s="638"/>
      <c r="EA38" s="638"/>
      <c r="EB38" s="638"/>
      <c r="EC38" s="652"/>
    </row>
    <row r="39" spans="2:133" ht="11.25" customHeight="1" x14ac:dyDescent="0.15">
      <c r="B39" s="624" t="s">
        <v>327</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328</v>
      </c>
      <c r="AR39" s="659"/>
      <c r="AS39" s="659"/>
      <c r="AT39" s="659"/>
      <c r="AU39" s="659"/>
      <c r="AV39" s="659"/>
      <c r="AW39" s="659"/>
      <c r="AX39" s="659"/>
      <c r="AY39" s="660"/>
      <c r="AZ39" s="627">
        <v>81996</v>
      </c>
      <c r="BA39" s="628"/>
      <c r="BB39" s="628"/>
      <c r="BC39" s="628"/>
      <c r="BD39" s="636"/>
      <c r="BE39" s="636"/>
      <c r="BF39" s="661"/>
      <c r="BG39" s="624" t="s">
        <v>329</v>
      </c>
      <c r="BH39" s="625"/>
      <c r="BI39" s="625"/>
      <c r="BJ39" s="625"/>
      <c r="BK39" s="625"/>
      <c r="BL39" s="625"/>
      <c r="BM39" s="625"/>
      <c r="BN39" s="625"/>
      <c r="BO39" s="625"/>
      <c r="BP39" s="625"/>
      <c r="BQ39" s="625"/>
      <c r="BR39" s="625"/>
      <c r="BS39" s="625"/>
      <c r="BT39" s="625"/>
      <c r="BU39" s="626"/>
      <c r="BV39" s="627">
        <v>1346</v>
      </c>
      <c r="BW39" s="628"/>
      <c r="BX39" s="628"/>
      <c r="BY39" s="628"/>
      <c r="BZ39" s="628"/>
      <c r="CA39" s="628"/>
      <c r="CB39" s="662"/>
      <c r="CD39" s="624" t="s">
        <v>330</v>
      </c>
      <c r="CE39" s="625"/>
      <c r="CF39" s="625"/>
      <c r="CG39" s="625"/>
      <c r="CH39" s="625"/>
      <c r="CI39" s="625"/>
      <c r="CJ39" s="625"/>
      <c r="CK39" s="625"/>
      <c r="CL39" s="625"/>
      <c r="CM39" s="625"/>
      <c r="CN39" s="625"/>
      <c r="CO39" s="625"/>
      <c r="CP39" s="625"/>
      <c r="CQ39" s="626"/>
      <c r="CR39" s="627">
        <v>462425</v>
      </c>
      <c r="CS39" s="636"/>
      <c r="CT39" s="636"/>
      <c r="CU39" s="636"/>
      <c r="CV39" s="636"/>
      <c r="CW39" s="636"/>
      <c r="CX39" s="636"/>
      <c r="CY39" s="637"/>
      <c r="CZ39" s="630">
        <v>7.3</v>
      </c>
      <c r="DA39" s="638"/>
      <c r="DB39" s="638"/>
      <c r="DC39" s="639"/>
      <c r="DD39" s="633">
        <v>183290</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331</v>
      </c>
      <c r="C40" s="625"/>
      <c r="D40" s="625"/>
      <c r="E40" s="625"/>
      <c r="F40" s="625"/>
      <c r="G40" s="625"/>
      <c r="H40" s="625"/>
      <c r="I40" s="625"/>
      <c r="J40" s="625"/>
      <c r="K40" s="625"/>
      <c r="L40" s="625"/>
      <c r="M40" s="625"/>
      <c r="N40" s="625"/>
      <c r="O40" s="625"/>
      <c r="P40" s="625"/>
      <c r="Q40" s="626"/>
      <c r="R40" s="627">
        <v>14765</v>
      </c>
      <c r="S40" s="628"/>
      <c r="T40" s="628"/>
      <c r="U40" s="628"/>
      <c r="V40" s="628"/>
      <c r="W40" s="628"/>
      <c r="X40" s="628"/>
      <c r="Y40" s="629"/>
      <c r="Z40" s="663">
        <v>0.2</v>
      </c>
      <c r="AA40" s="663"/>
      <c r="AB40" s="663"/>
      <c r="AC40" s="663"/>
      <c r="AD40" s="664" t="s">
        <v>122</v>
      </c>
      <c r="AE40" s="664"/>
      <c r="AF40" s="664"/>
      <c r="AG40" s="664"/>
      <c r="AH40" s="664"/>
      <c r="AI40" s="664"/>
      <c r="AJ40" s="664"/>
      <c r="AK40" s="664"/>
      <c r="AL40" s="630" t="s">
        <v>122</v>
      </c>
      <c r="AM40" s="631"/>
      <c r="AN40" s="631"/>
      <c r="AO40" s="665"/>
      <c r="AQ40" s="658" t="s">
        <v>332</v>
      </c>
      <c r="AR40" s="659"/>
      <c r="AS40" s="659"/>
      <c r="AT40" s="659"/>
      <c r="AU40" s="659"/>
      <c r="AV40" s="659"/>
      <c r="AW40" s="659"/>
      <c r="AX40" s="659"/>
      <c r="AY40" s="660"/>
      <c r="AZ40" s="627" t="s">
        <v>122</v>
      </c>
      <c r="BA40" s="628"/>
      <c r="BB40" s="628"/>
      <c r="BC40" s="628"/>
      <c r="BD40" s="636"/>
      <c r="BE40" s="636"/>
      <c r="BF40" s="661"/>
      <c r="BG40" s="666" t="s">
        <v>333</v>
      </c>
      <c r="BH40" s="667"/>
      <c r="BI40" s="667"/>
      <c r="BJ40" s="667"/>
      <c r="BK40" s="667"/>
      <c r="BL40" s="223"/>
      <c r="BM40" s="625" t="s">
        <v>334</v>
      </c>
      <c r="BN40" s="625"/>
      <c r="BO40" s="625"/>
      <c r="BP40" s="625"/>
      <c r="BQ40" s="625"/>
      <c r="BR40" s="625"/>
      <c r="BS40" s="625"/>
      <c r="BT40" s="625"/>
      <c r="BU40" s="626"/>
      <c r="BV40" s="627">
        <v>141</v>
      </c>
      <c r="BW40" s="628"/>
      <c r="BX40" s="628"/>
      <c r="BY40" s="628"/>
      <c r="BZ40" s="628"/>
      <c r="CA40" s="628"/>
      <c r="CB40" s="662"/>
      <c r="CD40" s="624" t="s">
        <v>335</v>
      </c>
      <c r="CE40" s="625"/>
      <c r="CF40" s="625"/>
      <c r="CG40" s="625"/>
      <c r="CH40" s="625"/>
      <c r="CI40" s="625"/>
      <c r="CJ40" s="625"/>
      <c r="CK40" s="625"/>
      <c r="CL40" s="625"/>
      <c r="CM40" s="625"/>
      <c r="CN40" s="625"/>
      <c r="CO40" s="625"/>
      <c r="CP40" s="625"/>
      <c r="CQ40" s="626"/>
      <c r="CR40" s="627">
        <v>18432</v>
      </c>
      <c r="CS40" s="628"/>
      <c r="CT40" s="628"/>
      <c r="CU40" s="628"/>
      <c r="CV40" s="628"/>
      <c r="CW40" s="628"/>
      <c r="CX40" s="628"/>
      <c r="CY40" s="629"/>
      <c r="CZ40" s="630">
        <v>0.3</v>
      </c>
      <c r="DA40" s="638"/>
      <c r="DB40" s="638"/>
      <c r="DC40" s="639"/>
      <c r="DD40" s="633">
        <v>4903</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336</v>
      </c>
      <c r="C41" s="609"/>
      <c r="D41" s="609"/>
      <c r="E41" s="609"/>
      <c r="F41" s="609"/>
      <c r="G41" s="609"/>
      <c r="H41" s="609"/>
      <c r="I41" s="609"/>
      <c r="J41" s="609"/>
      <c r="K41" s="609"/>
      <c r="L41" s="609"/>
      <c r="M41" s="609"/>
      <c r="N41" s="609"/>
      <c r="O41" s="609"/>
      <c r="P41" s="609"/>
      <c r="Q41" s="610"/>
      <c r="R41" s="611">
        <v>6477336</v>
      </c>
      <c r="S41" s="649"/>
      <c r="T41" s="649"/>
      <c r="U41" s="649"/>
      <c r="V41" s="649"/>
      <c r="W41" s="649"/>
      <c r="X41" s="649"/>
      <c r="Y41" s="653"/>
      <c r="Z41" s="654">
        <v>100</v>
      </c>
      <c r="AA41" s="654"/>
      <c r="AB41" s="654"/>
      <c r="AC41" s="654"/>
      <c r="AD41" s="655">
        <v>3608776</v>
      </c>
      <c r="AE41" s="655"/>
      <c r="AF41" s="655"/>
      <c r="AG41" s="655"/>
      <c r="AH41" s="655"/>
      <c r="AI41" s="655"/>
      <c r="AJ41" s="655"/>
      <c r="AK41" s="655"/>
      <c r="AL41" s="614">
        <v>100</v>
      </c>
      <c r="AM41" s="656"/>
      <c r="AN41" s="656"/>
      <c r="AO41" s="657"/>
      <c r="AQ41" s="658" t="s">
        <v>337</v>
      </c>
      <c r="AR41" s="659"/>
      <c r="AS41" s="659"/>
      <c r="AT41" s="659"/>
      <c r="AU41" s="659"/>
      <c r="AV41" s="659"/>
      <c r="AW41" s="659"/>
      <c r="AX41" s="659"/>
      <c r="AY41" s="660"/>
      <c r="AZ41" s="627">
        <v>165769</v>
      </c>
      <c r="BA41" s="628"/>
      <c r="BB41" s="628"/>
      <c r="BC41" s="628"/>
      <c r="BD41" s="636"/>
      <c r="BE41" s="636"/>
      <c r="BF41" s="661"/>
      <c r="BG41" s="666"/>
      <c r="BH41" s="667"/>
      <c r="BI41" s="667"/>
      <c r="BJ41" s="667"/>
      <c r="BK41" s="667"/>
      <c r="BL41" s="223"/>
      <c r="BM41" s="625" t="s">
        <v>338</v>
      </c>
      <c r="BN41" s="625"/>
      <c r="BO41" s="625"/>
      <c r="BP41" s="625"/>
      <c r="BQ41" s="625"/>
      <c r="BR41" s="625"/>
      <c r="BS41" s="625"/>
      <c r="BT41" s="625"/>
      <c r="BU41" s="626"/>
      <c r="BV41" s="627" t="s">
        <v>122</v>
      </c>
      <c r="BW41" s="628"/>
      <c r="BX41" s="628"/>
      <c r="BY41" s="628"/>
      <c r="BZ41" s="628"/>
      <c r="CA41" s="628"/>
      <c r="CB41" s="662"/>
      <c r="CD41" s="624" t="s">
        <v>339</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340</v>
      </c>
      <c r="AR42" s="647"/>
      <c r="AS42" s="647"/>
      <c r="AT42" s="647"/>
      <c r="AU42" s="647"/>
      <c r="AV42" s="647"/>
      <c r="AW42" s="647"/>
      <c r="AX42" s="647"/>
      <c r="AY42" s="648"/>
      <c r="AZ42" s="611">
        <v>108646</v>
      </c>
      <c r="BA42" s="649"/>
      <c r="BB42" s="649"/>
      <c r="BC42" s="649"/>
      <c r="BD42" s="612"/>
      <c r="BE42" s="612"/>
      <c r="BF42" s="650"/>
      <c r="BG42" s="668"/>
      <c r="BH42" s="669"/>
      <c r="BI42" s="669"/>
      <c r="BJ42" s="669"/>
      <c r="BK42" s="669"/>
      <c r="BL42" s="224"/>
      <c r="BM42" s="609" t="s">
        <v>341</v>
      </c>
      <c r="BN42" s="609"/>
      <c r="BO42" s="609"/>
      <c r="BP42" s="609"/>
      <c r="BQ42" s="609"/>
      <c r="BR42" s="609"/>
      <c r="BS42" s="609"/>
      <c r="BT42" s="609"/>
      <c r="BU42" s="610"/>
      <c r="BV42" s="611">
        <v>320</v>
      </c>
      <c r="BW42" s="649"/>
      <c r="BX42" s="649"/>
      <c r="BY42" s="649"/>
      <c r="BZ42" s="649"/>
      <c r="CA42" s="649"/>
      <c r="CB42" s="651"/>
      <c r="CD42" s="624" t="s">
        <v>342</v>
      </c>
      <c r="CE42" s="625"/>
      <c r="CF42" s="625"/>
      <c r="CG42" s="625"/>
      <c r="CH42" s="625"/>
      <c r="CI42" s="625"/>
      <c r="CJ42" s="625"/>
      <c r="CK42" s="625"/>
      <c r="CL42" s="625"/>
      <c r="CM42" s="625"/>
      <c r="CN42" s="625"/>
      <c r="CO42" s="625"/>
      <c r="CP42" s="625"/>
      <c r="CQ42" s="626"/>
      <c r="CR42" s="627">
        <v>1039723</v>
      </c>
      <c r="CS42" s="636"/>
      <c r="CT42" s="636"/>
      <c r="CU42" s="636"/>
      <c r="CV42" s="636"/>
      <c r="CW42" s="636"/>
      <c r="CX42" s="636"/>
      <c r="CY42" s="637"/>
      <c r="CZ42" s="630">
        <v>16.399999999999999</v>
      </c>
      <c r="DA42" s="638"/>
      <c r="DB42" s="638"/>
      <c r="DC42" s="639"/>
      <c r="DD42" s="633">
        <v>91113</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343</v>
      </c>
      <c r="CD43" s="624" t="s">
        <v>344</v>
      </c>
      <c r="CE43" s="625"/>
      <c r="CF43" s="625"/>
      <c r="CG43" s="625"/>
      <c r="CH43" s="625"/>
      <c r="CI43" s="625"/>
      <c r="CJ43" s="625"/>
      <c r="CK43" s="625"/>
      <c r="CL43" s="625"/>
      <c r="CM43" s="625"/>
      <c r="CN43" s="625"/>
      <c r="CO43" s="625"/>
      <c r="CP43" s="625"/>
      <c r="CQ43" s="626"/>
      <c r="CR43" s="627">
        <v>35835</v>
      </c>
      <c r="CS43" s="636"/>
      <c r="CT43" s="636"/>
      <c r="CU43" s="636"/>
      <c r="CV43" s="636"/>
      <c r="CW43" s="636"/>
      <c r="CX43" s="636"/>
      <c r="CY43" s="637"/>
      <c r="CZ43" s="630">
        <v>0.6</v>
      </c>
      <c r="DA43" s="638"/>
      <c r="DB43" s="638"/>
      <c r="DC43" s="639"/>
      <c r="DD43" s="633">
        <v>35835</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293</v>
      </c>
      <c r="CE44" s="641"/>
      <c r="CF44" s="624" t="s">
        <v>346</v>
      </c>
      <c r="CG44" s="625"/>
      <c r="CH44" s="625"/>
      <c r="CI44" s="625"/>
      <c r="CJ44" s="625"/>
      <c r="CK44" s="625"/>
      <c r="CL44" s="625"/>
      <c r="CM44" s="625"/>
      <c r="CN44" s="625"/>
      <c r="CO44" s="625"/>
      <c r="CP44" s="625"/>
      <c r="CQ44" s="626"/>
      <c r="CR44" s="627">
        <v>369983</v>
      </c>
      <c r="CS44" s="628"/>
      <c r="CT44" s="628"/>
      <c r="CU44" s="628"/>
      <c r="CV44" s="628"/>
      <c r="CW44" s="628"/>
      <c r="CX44" s="628"/>
      <c r="CY44" s="629"/>
      <c r="CZ44" s="630">
        <v>5.8</v>
      </c>
      <c r="DA44" s="631"/>
      <c r="DB44" s="631"/>
      <c r="DC44" s="632"/>
      <c r="DD44" s="633">
        <v>86627</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348</v>
      </c>
      <c r="CG45" s="625"/>
      <c r="CH45" s="625"/>
      <c r="CI45" s="625"/>
      <c r="CJ45" s="625"/>
      <c r="CK45" s="625"/>
      <c r="CL45" s="625"/>
      <c r="CM45" s="625"/>
      <c r="CN45" s="625"/>
      <c r="CO45" s="625"/>
      <c r="CP45" s="625"/>
      <c r="CQ45" s="626"/>
      <c r="CR45" s="627">
        <v>109110</v>
      </c>
      <c r="CS45" s="636"/>
      <c r="CT45" s="636"/>
      <c r="CU45" s="636"/>
      <c r="CV45" s="636"/>
      <c r="CW45" s="636"/>
      <c r="CX45" s="636"/>
      <c r="CY45" s="637"/>
      <c r="CZ45" s="630">
        <v>1.7</v>
      </c>
      <c r="DA45" s="638"/>
      <c r="DB45" s="638"/>
      <c r="DC45" s="639"/>
      <c r="DD45" s="633">
        <v>18977</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349</v>
      </c>
      <c r="CG46" s="625"/>
      <c r="CH46" s="625"/>
      <c r="CI46" s="625"/>
      <c r="CJ46" s="625"/>
      <c r="CK46" s="625"/>
      <c r="CL46" s="625"/>
      <c r="CM46" s="625"/>
      <c r="CN46" s="625"/>
      <c r="CO46" s="625"/>
      <c r="CP46" s="625"/>
      <c r="CQ46" s="626"/>
      <c r="CR46" s="627">
        <v>193001</v>
      </c>
      <c r="CS46" s="628"/>
      <c r="CT46" s="628"/>
      <c r="CU46" s="628"/>
      <c r="CV46" s="628"/>
      <c r="CW46" s="628"/>
      <c r="CX46" s="628"/>
      <c r="CY46" s="629"/>
      <c r="CZ46" s="630">
        <v>3</v>
      </c>
      <c r="DA46" s="631"/>
      <c r="DB46" s="631"/>
      <c r="DC46" s="632"/>
      <c r="DD46" s="633">
        <v>59978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350</v>
      </c>
      <c r="CG47" s="625"/>
      <c r="CH47" s="625"/>
      <c r="CI47" s="625"/>
      <c r="CJ47" s="625"/>
      <c r="CK47" s="625"/>
      <c r="CL47" s="625"/>
      <c r="CM47" s="625"/>
      <c r="CN47" s="625"/>
      <c r="CO47" s="625"/>
      <c r="CP47" s="625"/>
      <c r="CQ47" s="626"/>
      <c r="CR47" s="627">
        <v>669740</v>
      </c>
      <c r="CS47" s="636"/>
      <c r="CT47" s="636"/>
      <c r="CU47" s="636"/>
      <c r="CV47" s="636"/>
      <c r="CW47" s="636"/>
      <c r="CX47" s="636"/>
      <c r="CY47" s="637"/>
      <c r="CZ47" s="630">
        <v>10.6</v>
      </c>
      <c r="DA47" s="638"/>
      <c r="DB47" s="638"/>
      <c r="DC47" s="639"/>
      <c r="DD47" s="633">
        <v>4486</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351</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352</v>
      </c>
      <c r="CE49" s="609"/>
      <c r="CF49" s="609"/>
      <c r="CG49" s="609"/>
      <c r="CH49" s="609"/>
      <c r="CI49" s="609"/>
      <c r="CJ49" s="609"/>
      <c r="CK49" s="609"/>
      <c r="CL49" s="609"/>
      <c r="CM49" s="609"/>
      <c r="CN49" s="609"/>
      <c r="CO49" s="609"/>
      <c r="CP49" s="609"/>
      <c r="CQ49" s="610"/>
      <c r="CR49" s="611">
        <v>6339203</v>
      </c>
      <c r="CS49" s="612"/>
      <c r="CT49" s="612"/>
      <c r="CU49" s="612"/>
      <c r="CV49" s="612"/>
      <c r="CW49" s="612"/>
      <c r="CX49" s="612"/>
      <c r="CY49" s="613"/>
      <c r="CZ49" s="614">
        <v>100</v>
      </c>
      <c r="DA49" s="615"/>
      <c r="DB49" s="615"/>
      <c r="DC49" s="616"/>
      <c r="DD49" s="617">
        <v>3948965</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l8e9Jmrlqzu2LAI0IgroprIDbqegGaFmDKd9umdx0ezhiOI72V/EowJMOJ7DYfMa0j0OO+hKcNXIRioh174LeQ==" saltValue="BnP9kb8Sywo+5xw/5kSyQ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5" t="s">
        <v>353</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6" t="s">
        <v>354</v>
      </c>
      <c r="DK2" s="1107"/>
      <c r="DL2" s="1107"/>
      <c r="DM2" s="1107"/>
      <c r="DN2" s="1107"/>
      <c r="DO2" s="1108"/>
      <c r="DP2" s="228"/>
      <c r="DQ2" s="1106" t="s">
        <v>355</v>
      </c>
      <c r="DR2" s="1107"/>
      <c r="DS2" s="1107"/>
      <c r="DT2" s="1107"/>
      <c r="DU2" s="1107"/>
      <c r="DV2" s="1107"/>
      <c r="DW2" s="1107"/>
      <c r="DX2" s="1107"/>
      <c r="DY2" s="1107"/>
      <c r="DZ2" s="110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109"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99" t="s">
        <v>372</v>
      </c>
      <c r="DH5" s="1100"/>
      <c r="DI5" s="1100"/>
      <c r="DJ5" s="1100"/>
      <c r="DK5" s="1101"/>
      <c r="DL5" s="1099" t="s">
        <v>373</v>
      </c>
      <c r="DM5" s="1100"/>
      <c r="DN5" s="1100"/>
      <c r="DO5" s="1100"/>
      <c r="DP5" s="1101"/>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0"/>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2"/>
      <c r="DH6" s="1103"/>
      <c r="DI6" s="1103"/>
      <c r="DJ6" s="1103"/>
      <c r="DK6" s="1104"/>
      <c r="DL6" s="1102"/>
      <c r="DM6" s="1103"/>
      <c r="DN6" s="1103"/>
      <c r="DO6" s="1103"/>
      <c r="DP6" s="1104"/>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086">
        <v>6477</v>
      </c>
      <c r="R7" s="1087"/>
      <c r="S7" s="1087"/>
      <c r="T7" s="1087"/>
      <c r="U7" s="1087"/>
      <c r="V7" s="1087">
        <v>6339</v>
      </c>
      <c r="W7" s="1087"/>
      <c r="X7" s="1087"/>
      <c r="Y7" s="1087"/>
      <c r="Z7" s="1087"/>
      <c r="AA7" s="1087">
        <v>135</v>
      </c>
      <c r="AB7" s="1087"/>
      <c r="AC7" s="1087"/>
      <c r="AD7" s="1087"/>
      <c r="AE7" s="1088"/>
      <c r="AF7" s="1089">
        <v>135</v>
      </c>
      <c r="AG7" s="1090"/>
      <c r="AH7" s="1090"/>
      <c r="AI7" s="1090"/>
      <c r="AJ7" s="1091"/>
      <c r="AK7" s="1092">
        <v>269</v>
      </c>
      <c r="AL7" s="1093"/>
      <c r="AM7" s="1093"/>
      <c r="AN7" s="1093"/>
      <c r="AO7" s="1093"/>
      <c r="AP7" s="1093">
        <v>5015</v>
      </c>
      <c r="AQ7" s="1093"/>
      <c r="AR7" s="1093"/>
      <c r="AS7" s="1093"/>
      <c r="AT7" s="1093"/>
      <c r="AU7" s="1094"/>
      <c r="AV7" s="1094"/>
      <c r="AW7" s="1094"/>
      <c r="AX7" s="1094"/>
      <c r="AY7" s="1095"/>
      <c r="AZ7" s="232"/>
      <c r="BA7" s="232"/>
      <c r="BB7" s="232"/>
      <c r="BC7" s="232"/>
      <c r="BD7" s="232"/>
      <c r="BE7" s="233"/>
      <c r="BF7" s="233"/>
      <c r="BG7" s="233"/>
      <c r="BH7" s="233"/>
      <c r="BI7" s="233"/>
      <c r="BJ7" s="233"/>
      <c r="BK7" s="233"/>
      <c r="BL7" s="233"/>
      <c r="BM7" s="233"/>
      <c r="BN7" s="233"/>
      <c r="BO7" s="233"/>
      <c r="BP7" s="233"/>
      <c r="BQ7" s="236">
        <v>1</v>
      </c>
      <c r="BR7" s="237"/>
      <c r="BS7" s="1096" t="s">
        <v>551</v>
      </c>
      <c r="BT7" s="1097"/>
      <c r="BU7" s="1097"/>
      <c r="BV7" s="1097"/>
      <c r="BW7" s="1097"/>
      <c r="BX7" s="1097"/>
      <c r="BY7" s="1097"/>
      <c r="BZ7" s="1097"/>
      <c r="CA7" s="1097"/>
      <c r="CB7" s="1097"/>
      <c r="CC7" s="1097"/>
      <c r="CD7" s="1097"/>
      <c r="CE7" s="1097"/>
      <c r="CF7" s="1097"/>
      <c r="CG7" s="1098"/>
      <c r="CH7" s="1083">
        <v>46</v>
      </c>
      <c r="CI7" s="1084"/>
      <c r="CJ7" s="1084"/>
      <c r="CK7" s="1084"/>
      <c r="CL7" s="1085"/>
      <c r="CM7" s="1083">
        <v>229</v>
      </c>
      <c r="CN7" s="1084"/>
      <c r="CO7" s="1084"/>
      <c r="CP7" s="1084"/>
      <c r="CQ7" s="1085"/>
      <c r="CR7" s="1083">
        <v>49</v>
      </c>
      <c r="CS7" s="1084"/>
      <c r="CT7" s="1084"/>
      <c r="CU7" s="1084"/>
      <c r="CV7" s="1085"/>
      <c r="CW7" s="1083" t="s">
        <v>487</v>
      </c>
      <c r="CX7" s="1084"/>
      <c r="CY7" s="1084"/>
      <c r="CZ7" s="1084"/>
      <c r="DA7" s="1085"/>
      <c r="DB7" s="1083" t="s">
        <v>487</v>
      </c>
      <c r="DC7" s="1084"/>
      <c r="DD7" s="1084"/>
      <c r="DE7" s="1084"/>
      <c r="DF7" s="1085"/>
      <c r="DG7" s="1083" t="s">
        <v>487</v>
      </c>
      <c r="DH7" s="1084"/>
      <c r="DI7" s="1084"/>
      <c r="DJ7" s="1084"/>
      <c r="DK7" s="1085"/>
      <c r="DL7" s="1083" t="s">
        <v>487</v>
      </c>
      <c r="DM7" s="1084"/>
      <c r="DN7" s="1084"/>
      <c r="DO7" s="1084"/>
      <c r="DP7" s="1085"/>
      <c r="DQ7" s="1083" t="s">
        <v>487</v>
      </c>
      <c r="DR7" s="1084"/>
      <c r="DS7" s="1084"/>
      <c r="DT7" s="1084"/>
      <c r="DU7" s="1085"/>
      <c r="DV7" s="1096"/>
      <c r="DW7" s="1097"/>
      <c r="DX7" s="1097"/>
      <c r="DY7" s="1097"/>
      <c r="DZ7" s="111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499</v>
      </c>
      <c r="R8" s="1039"/>
      <c r="S8" s="1039"/>
      <c r="T8" s="1039"/>
      <c r="U8" s="1039"/>
      <c r="V8" s="1039">
        <v>498</v>
      </c>
      <c r="W8" s="1039"/>
      <c r="X8" s="1039"/>
      <c r="Y8" s="1039"/>
      <c r="Z8" s="1039"/>
      <c r="AA8" s="1039">
        <v>11</v>
      </c>
      <c r="AB8" s="1039"/>
      <c r="AC8" s="1039"/>
      <c r="AD8" s="1039"/>
      <c r="AE8" s="1040"/>
      <c r="AF8" s="1035">
        <v>11</v>
      </c>
      <c r="AG8" s="1036"/>
      <c r="AH8" s="1036"/>
      <c r="AI8" s="1036"/>
      <c r="AJ8" s="1037"/>
      <c r="AK8" s="1079">
        <v>223</v>
      </c>
      <c r="AL8" s="1080"/>
      <c r="AM8" s="1080"/>
      <c r="AN8" s="1080"/>
      <c r="AO8" s="1080"/>
      <c r="AP8" s="1080">
        <v>38</v>
      </c>
      <c r="AQ8" s="1080"/>
      <c r="AR8" s="1080"/>
      <c r="AS8" s="1080"/>
      <c r="AT8" s="1080"/>
      <c r="AU8" s="1081"/>
      <c r="AV8" s="1081"/>
      <c r="AW8" s="1081"/>
      <c r="AX8" s="1081"/>
      <c r="AY8" s="1082"/>
      <c r="AZ8" s="232"/>
      <c r="BA8" s="232"/>
      <c r="BB8" s="232"/>
      <c r="BC8" s="232"/>
      <c r="BD8" s="232"/>
      <c r="BE8" s="233"/>
      <c r="BF8" s="233"/>
      <c r="BG8" s="233"/>
      <c r="BH8" s="233"/>
      <c r="BI8" s="233"/>
      <c r="BJ8" s="233"/>
      <c r="BK8" s="233"/>
      <c r="BL8" s="233"/>
      <c r="BM8" s="233"/>
      <c r="BN8" s="233"/>
      <c r="BO8" s="233"/>
      <c r="BP8" s="233"/>
      <c r="BQ8" s="238">
        <v>2</v>
      </c>
      <c r="BR8" s="239"/>
      <c r="BS8" s="992" t="s">
        <v>552</v>
      </c>
      <c r="BT8" s="993"/>
      <c r="BU8" s="993"/>
      <c r="BV8" s="993"/>
      <c r="BW8" s="993"/>
      <c r="BX8" s="993"/>
      <c r="BY8" s="993"/>
      <c r="BZ8" s="993"/>
      <c r="CA8" s="993"/>
      <c r="CB8" s="993"/>
      <c r="CC8" s="993"/>
      <c r="CD8" s="993"/>
      <c r="CE8" s="993"/>
      <c r="CF8" s="993"/>
      <c r="CG8" s="1014"/>
      <c r="CH8" s="989">
        <v>1</v>
      </c>
      <c r="CI8" s="990"/>
      <c r="CJ8" s="990"/>
      <c r="CK8" s="990"/>
      <c r="CL8" s="991"/>
      <c r="CM8" s="989">
        <v>15</v>
      </c>
      <c r="CN8" s="990"/>
      <c r="CO8" s="990"/>
      <c r="CP8" s="990"/>
      <c r="CQ8" s="991"/>
      <c r="CR8" s="989">
        <v>30</v>
      </c>
      <c r="CS8" s="990"/>
      <c r="CT8" s="990"/>
      <c r="CU8" s="990"/>
      <c r="CV8" s="991"/>
      <c r="CW8" s="989" t="s">
        <v>487</v>
      </c>
      <c r="CX8" s="990"/>
      <c r="CY8" s="990"/>
      <c r="CZ8" s="990"/>
      <c r="DA8" s="991"/>
      <c r="DB8" s="989" t="s">
        <v>487</v>
      </c>
      <c r="DC8" s="990"/>
      <c r="DD8" s="990"/>
      <c r="DE8" s="990"/>
      <c r="DF8" s="991"/>
      <c r="DG8" s="989" t="s">
        <v>487</v>
      </c>
      <c r="DH8" s="990"/>
      <c r="DI8" s="990"/>
      <c r="DJ8" s="990"/>
      <c r="DK8" s="991"/>
      <c r="DL8" s="989" t="s">
        <v>487</v>
      </c>
      <c r="DM8" s="990"/>
      <c r="DN8" s="990"/>
      <c r="DO8" s="990"/>
      <c r="DP8" s="991"/>
      <c r="DQ8" s="989" t="s">
        <v>487</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79"/>
      <c r="AL9" s="1080"/>
      <c r="AM9" s="1080"/>
      <c r="AN9" s="1080"/>
      <c r="AO9" s="1080"/>
      <c r="AP9" s="1080"/>
      <c r="AQ9" s="1080"/>
      <c r="AR9" s="1080"/>
      <c r="AS9" s="1080"/>
      <c r="AT9" s="1080"/>
      <c r="AU9" s="1081"/>
      <c r="AV9" s="1081"/>
      <c r="AW9" s="1081"/>
      <c r="AX9" s="1081"/>
      <c r="AY9" s="1082"/>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79"/>
      <c r="AL10" s="1080"/>
      <c r="AM10" s="1080"/>
      <c r="AN10" s="1080"/>
      <c r="AO10" s="1080"/>
      <c r="AP10" s="1080"/>
      <c r="AQ10" s="1080"/>
      <c r="AR10" s="1080"/>
      <c r="AS10" s="1080"/>
      <c r="AT10" s="1080"/>
      <c r="AU10" s="1081"/>
      <c r="AV10" s="1081"/>
      <c r="AW10" s="1081"/>
      <c r="AX10" s="1081"/>
      <c r="AY10" s="1082"/>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79"/>
      <c r="AL11" s="1080"/>
      <c r="AM11" s="1080"/>
      <c r="AN11" s="1080"/>
      <c r="AO11" s="1080"/>
      <c r="AP11" s="1080"/>
      <c r="AQ11" s="1080"/>
      <c r="AR11" s="1080"/>
      <c r="AS11" s="1080"/>
      <c r="AT11" s="1080"/>
      <c r="AU11" s="1081"/>
      <c r="AV11" s="1081"/>
      <c r="AW11" s="1081"/>
      <c r="AX11" s="1081"/>
      <c r="AY11" s="1082"/>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79"/>
      <c r="AL12" s="1080"/>
      <c r="AM12" s="1080"/>
      <c r="AN12" s="1080"/>
      <c r="AO12" s="1080"/>
      <c r="AP12" s="1080"/>
      <c r="AQ12" s="1080"/>
      <c r="AR12" s="1080"/>
      <c r="AS12" s="1080"/>
      <c r="AT12" s="1080"/>
      <c r="AU12" s="1081"/>
      <c r="AV12" s="1081"/>
      <c r="AW12" s="1081"/>
      <c r="AX12" s="1081"/>
      <c r="AY12" s="1082"/>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79"/>
      <c r="AL13" s="1080"/>
      <c r="AM13" s="1080"/>
      <c r="AN13" s="1080"/>
      <c r="AO13" s="1080"/>
      <c r="AP13" s="1080"/>
      <c r="AQ13" s="1080"/>
      <c r="AR13" s="1080"/>
      <c r="AS13" s="1080"/>
      <c r="AT13" s="1080"/>
      <c r="AU13" s="1081"/>
      <c r="AV13" s="1081"/>
      <c r="AW13" s="1081"/>
      <c r="AX13" s="1081"/>
      <c r="AY13" s="1082"/>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79"/>
      <c r="AL14" s="1080"/>
      <c r="AM14" s="1080"/>
      <c r="AN14" s="1080"/>
      <c r="AO14" s="1080"/>
      <c r="AP14" s="1080"/>
      <c r="AQ14" s="1080"/>
      <c r="AR14" s="1080"/>
      <c r="AS14" s="1080"/>
      <c r="AT14" s="1080"/>
      <c r="AU14" s="1081"/>
      <c r="AV14" s="1081"/>
      <c r="AW14" s="1081"/>
      <c r="AX14" s="1081"/>
      <c r="AY14" s="1082"/>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79"/>
      <c r="AL15" s="1080"/>
      <c r="AM15" s="1080"/>
      <c r="AN15" s="1080"/>
      <c r="AO15" s="1080"/>
      <c r="AP15" s="1080"/>
      <c r="AQ15" s="1080"/>
      <c r="AR15" s="1080"/>
      <c r="AS15" s="1080"/>
      <c r="AT15" s="1080"/>
      <c r="AU15" s="1081"/>
      <c r="AV15" s="1081"/>
      <c r="AW15" s="1081"/>
      <c r="AX15" s="1081"/>
      <c r="AY15" s="1082"/>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79"/>
      <c r="AL16" s="1080"/>
      <c r="AM16" s="1080"/>
      <c r="AN16" s="1080"/>
      <c r="AO16" s="1080"/>
      <c r="AP16" s="1080"/>
      <c r="AQ16" s="1080"/>
      <c r="AR16" s="1080"/>
      <c r="AS16" s="1080"/>
      <c r="AT16" s="1080"/>
      <c r="AU16" s="1081"/>
      <c r="AV16" s="1081"/>
      <c r="AW16" s="1081"/>
      <c r="AX16" s="1081"/>
      <c r="AY16" s="1082"/>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79"/>
      <c r="AL17" s="1080"/>
      <c r="AM17" s="1080"/>
      <c r="AN17" s="1080"/>
      <c r="AO17" s="1080"/>
      <c r="AP17" s="1080"/>
      <c r="AQ17" s="1080"/>
      <c r="AR17" s="1080"/>
      <c r="AS17" s="1080"/>
      <c r="AT17" s="1080"/>
      <c r="AU17" s="1081"/>
      <c r="AV17" s="1081"/>
      <c r="AW17" s="1081"/>
      <c r="AX17" s="1081"/>
      <c r="AY17" s="1082"/>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79"/>
      <c r="AL18" s="1080"/>
      <c r="AM18" s="1080"/>
      <c r="AN18" s="1080"/>
      <c r="AO18" s="1080"/>
      <c r="AP18" s="1080"/>
      <c r="AQ18" s="1080"/>
      <c r="AR18" s="1080"/>
      <c r="AS18" s="1080"/>
      <c r="AT18" s="1080"/>
      <c r="AU18" s="1081"/>
      <c r="AV18" s="1081"/>
      <c r="AW18" s="1081"/>
      <c r="AX18" s="1081"/>
      <c r="AY18" s="1082"/>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79"/>
      <c r="AL19" s="1080"/>
      <c r="AM19" s="1080"/>
      <c r="AN19" s="1080"/>
      <c r="AO19" s="1080"/>
      <c r="AP19" s="1080"/>
      <c r="AQ19" s="1080"/>
      <c r="AR19" s="1080"/>
      <c r="AS19" s="1080"/>
      <c r="AT19" s="1080"/>
      <c r="AU19" s="1081"/>
      <c r="AV19" s="1081"/>
      <c r="AW19" s="1081"/>
      <c r="AX19" s="1081"/>
      <c r="AY19" s="1082"/>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79"/>
      <c r="AL20" s="1080"/>
      <c r="AM20" s="1080"/>
      <c r="AN20" s="1080"/>
      <c r="AO20" s="1080"/>
      <c r="AP20" s="1080"/>
      <c r="AQ20" s="1080"/>
      <c r="AR20" s="1080"/>
      <c r="AS20" s="1080"/>
      <c r="AT20" s="1080"/>
      <c r="AU20" s="1081"/>
      <c r="AV20" s="1081"/>
      <c r="AW20" s="1081"/>
      <c r="AX20" s="1081"/>
      <c r="AY20" s="1082"/>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79"/>
      <c r="AL21" s="1080"/>
      <c r="AM21" s="1080"/>
      <c r="AN21" s="1080"/>
      <c r="AO21" s="1080"/>
      <c r="AP21" s="1080"/>
      <c r="AQ21" s="1080"/>
      <c r="AR21" s="1080"/>
      <c r="AS21" s="1080"/>
      <c r="AT21" s="1080"/>
      <c r="AU21" s="1081"/>
      <c r="AV21" s="1081"/>
      <c r="AW21" s="1081"/>
      <c r="AX21" s="1081"/>
      <c r="AY21" s="1082"/>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2"/>
      <c r="R22" s="1073"/>
      <c r="S22" s="1073"/>
      <c r="T22" s="1073"/>
      <c r="U22" s="1073"/>
      <c r="V22" s="1073"/>
      <c r="W22" s="1073"/>
      <c r="X22" s="1073"/>
      <c r="Y22" s="1073"/>
      <c r="Z22" s="1073"/>
      <c r="AA22" s="1073"/>
      <c r="AB22" s="1073"/>
      <c r="AC22" s="1073"/>
      <c r="AD22" s="1073"/>
      <c r="AE22" s="1074"/>
      <c r="AF22" s="1035"/>
      <c r="AG22" s="1036"/>
      <c r="AH22" s="1036"/>
      <c r="AI22" s="1036"/>
      <c r="AJ22" s="1037"/>
      <c r="AK22" s="1075"/>
      <c r="AL22" s="1076"/>
      <c r="AM22" s="1076"/>
      <c r="AN22" s="1076"/>
      <c r="AO22" s="1076"/>
      <c r="AP22" s="1076"/>
      <c r="AQ22" s="1076"/>
      <c r="AR22" s="1076"/>
      <c r="AS22" s="1076"/>
      <c r="AT22" s="1076"/>
      <c r="AU22" s="1077"/>
      <c r="AV22" s="1077"/>
      <c r="AW22" s="1077"/>
      <c r="AX22" s="1077"/>
      <c r="AY22" s="1078"/>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f>Q7+Q8</f>
        <v>6976</v>
      </c>
      <c r="R23" s="1061"/>
      <c r="S23" s="1061"/>
      <c r="T23" s="1061"/>
      <c r="U23" s="1061"/>
      <c r="V23" s="1067">
        <f t="shared" ref="V23:AE23" si="0">V7+V8</f>
        <v>6837</v>
      </c>
      <c r="W23" s="1061"/>
      <c r="X23" s="1061"/>
      <c r="Y23" s="1061"/>
      <c r="Z23" s="1061"/>
      <c r="AA23" s="1067">
        <f t="shared" ref="AA23:AE23" si="1">AA7+AA8</f>
        <v>146</v>
      </c>
      <c r="AB23" s="1061"/>
      <c r="AC23" s="1061"/>
      <c r="AD23" s="1061"/>
      <c r="AE23" s="1061"/>
      <c r="AF23" s="1068">
        <v>147</v>
      </c>
      <c r="AG23" s="1061"/>
      <c r="AH23" s="1061"/>
      <c r="AI23" s="1061"/>
      <c r="AJ23" s="1069"/>
      <c r="AK23" s="1070"/>
      <c r="AL23" s="1071"/>
      <c r="AM23" s="1071"/>
      <c r="AN23" s="1071"/>
      <c r="AO23" s="1071"/>
      <c r="AP23" s="1067">
        <f t="shared" ref="AP23:AT23" si="2">AP7+AP8</f>
        <v>5053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833</v>
      </c>
      <c r="R28" s="1051"/>
      <c r="S28" s="1051"/>
      <c r="T28" s="1051"/>
      <c r="U28" s="1051"/>
      <c r="V28" s="1051">
        <v>831</v>
      </c>
      <c r="W28" s="1051"/>
      <c r="X28" s="1051"/>
      <c r="Y28" s="1051"/>
      <c r="Z28" s="1051"/>
      <c r="AA28" s="1051">
        <v>2</v>
      </c>
      <c r="AB28" s="1051"/>
      <c r="AC28" s="1051"/>
      <c r="AD28" s="1051"/>
      <c r="AE28" s="1052"/>
      <c r="AF28" s="1053">
        <v>2</v>
      </c>
      <c r="AG28" s="1051"/>
      <c r="AH28" s="1051"/>
      <c r="AI28" s="1051"/>
      <c r="AJ28" s="1054"/>
      <c r="AK28" s="1042">
        <v>70</v>
      </c>
      <c r="AL28" s="1043"/>
      <c r="AM28" s="1043"/>
      <c r="AN28" s="1043"/>
      <c r="AO28" s="1043"/>
      <c r="AP28" s="1043" t="s">
        <v>487</v>
      </c>
      <c r="AQ28" s="1043"/>
      <c r="AR28" s="1043"/>
      <c r="AS28" s="1043"/>
      <c r="AT28" s="1043"/>
      <c r="AU28" s="1043" t="s">
        <v>487</v>
      </c>
      <c r="AV28" s="1043"/>
      <c r="AW28" s="1043"/>
      <c r="AX28" s="1043"/>
      <c r="AY28" s="1043"/>
      <c r="AZ28" s="1044" t="s">
        <v>487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86</v>
      </c>
      <c r="R29" s="1039"/>
      <c r="S29" s="1039"/>
      <c r="T29" s="1039"/>
      <c r="U29" s="1039"/>
      <c r="V29" s="1039">
        <v>86</v>
      </c>
      <c r="W29" s="1039"/>
      <c r="X29" s="1039"/>
      <c r="Y29" s="1039"/>
      <c r="Z29" s="1039"/>
      <c r="AA29" s="1039">
        <v>0</v>
      </c>
      <c r="AB29" s="1039"/>
      <c r="AC29" s="1039"/>
      <c r="AD29" s="1039"/>
      <c r="AE29" s="1040"/>
      <c r="AF29" s="1035">
        <v>0</v>
      </c>
      <c r="AG29" s="1036"/>
      <c r="AH29" s="1036"/>
      <c r="AI29" s="1036"/>
      <c r="AJ29" s="1037"/>
      <c r="AK29" s="980">
        <v>25</v>
      </c>
      <c r="AL29" s="971"/>
      <c r="AM29" s="971"/>
      <c r="AN29" s="971"/>
      <c r="AO29" s="971"/>
      <c r="AP29" s="971" t="s">
        <v>487</v>
      </c>
      <c r="AQ29" s="971"/>
      <c r="AR29" s="971"/>
      <c r="AS29" s="971"/>
      <c r="AT29" s="971"/>
      <c r="AU29" s="971" t="s">
        <v>487</v>
      </c>
      <c r="AV29" s="971"/>
      <c r="AW29" s="971"/>
      <c r="AX29" s="971"/>
      <c r="AY29" s="971"/>
      <c r="AZ29" s="1041" t="s">
        <v>487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299</v>
      </c>
      <c r="R30" s="1039"/>
      <c r="S30" s="1039"/>
      <c r="T30" s="1039"/>
      <c r="U30" s="1039"/>
      <c r="V30" s="1039">
        <v>290</v>
      </c>
      <c r="W30" s="1039"/>
      <c r="X30" s="1039"/>
      <c r="Y30" s="1039"/>
      <c r="Z30" s="1039"/>
      <c r="AA30" s="1039">
        <v>9</v>
      </c>
      <c r="AB30" s="1039"/>
      <c r="AC30" s="1039"/>
      <c r="AD30" s="1039"/>
      <c r="AE30" s="1040"/>
      <c r="AF30" s="1035">
        <v>9</v>
      </c>
      <c r="AG30" s="1036"/>
      <c r="AH30" s="1036"/>
      <c r="AI30" s="1036"/>
      <c r="AJ30" s="1037"/>
      <c r="AK30" s="980">
        <v>82</v>
      </c>
      <c r="AL30" s="971"/>
      <c r="AM30" s="971"/>
      <c r="AN30" s="971"/>
      <c r="AO30" s="971"/>
      <c r="AP30" s="971">
        <v>20</v>
      </c>
      <c r="AQ30" s="971"/>
      <c r="AR30" s="971"/>
      <c r="AS30" s="971"/>
      <c r="AT30" s="971"/>
      <c r="AU30" s="971" t="s">
        <v>487</v>
      </c>
      <c r="AV30" s="971"/>
      <c r="AW30" s="971"/>
      <c r="AX30" s="971"/>
      <c r="AY30" s="971"/>
      <c r="AZ30" s="1041" t="s">
        <v>487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239</v>
      </c>
      <c r="R31" s="1039"/>
      <c r="S31" s="1039"/>
      <c r="T31" s="1039"/>
      <c r="U31" s="1039"/>
      <c r="V31" s="1039">
        <v>233</v>
      </c>
      <c r="W31" s="1039"/>
      <c r="X31" s="1039"/>
      <c r="Y31" s="1039"/>
      <c r="Z31" s="1039"/>
      <c r="AA31" s="1039">
        <v>6</v>
      </c>
      <c r="AB31" s="1039"/>
      <c r="AC31" s="1039"/>
      <c r="AD31" s="1039"/>
      <c r="AE31" s="1040"/>
      <c r="AF31" s="1035">
        <v>6</v>
      </c>
      <c r="AG31" s="1036"/>
      <c r="AH31" s="1036"/>
      <c r="AI31" s="1036"/>
      <c r="AJ31" s="1037"/>
      <c r="AK31" s="980">
        <v>84</v>
      </c>
      <c r="AL31" s="971"/>
      <c r="AM31" s="971"/>
      <c r="AN31" s="971"/>
      <c r="AO31" s="971"/>
      <c r="AP31" s="971">
        <v>897</v>
      </c>
      <c r="AQ31" s="971"/>
      <c r="AR31" s="971"/>
      <c r="AS31" s="971"/>
      <c r="AT31" s="971"/>
      <c r="AU31" s="971" t="s">
        <v>487</v>
      </c>
      <c r="AV31" s="971"/>
      <c r="AW31" s="971"/>
      <c r="AX31" s="971"/>
      <c r="AY31" s="971"/>
      <c r="AZ31" s="1041" t="s">
        <v>487</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187</v>
      </c>
      <c r="R32" s="1039"/>
      <c r="S32" s="1039"/>
      <c r="T32" s="1039"/>
      <c r="U32" s="1039"/>
      <c r="V32" s="1039">
        <v>187</v>
      </c>
      <c r="W32" s="1039"/>
      <c r="X32" s="1039"/>
      <c r="Y32" s="1039"/>
      <c r="Z32" s="1039"/>
      <c r="AA32" s="1039">
        <v>0</v>
      </c>
      <c r="AB32" s="1039"/>
      <c r="AC32" s="1039"/>
      <c r="AD32" s="1039"/>
      <c r="AE32" s="1040"/>
      <c r="AF32" s="1035">
        <v>0</v>
      </c>
      <c r="AG32" s="1036"/>
      <c r="AH32" s="1036"/>
      <c r="AI32" s="1036"/>
      <c r="AJ32" s="1037"/>
      <c r="AK32" s="980">
        <v>110</v>
      </c>
      <c r="AL32" s="971"/>
      <c r="AM32" s="971"/>
      <c r="AN32" s="971"/>
      <c r="AO32" s="971"/>
      <c r="AP32" s="971">
        <v>441</v>
      </c>
      <c r="AQ32" s="971"/>
      <c r="AR32" s="971"/>
      <c r="AS32" s="971"/>
      <c r="AT32" s="971"/>
      <c r="AU32" s="971" t="s">
        <v>487</v>
      </c>
      <c r="AV32" s="971"/>
      <c r="AW32" s="971"/>
      <c r="AX32" s="971"/>
      <c r="AY32" s="971"/>
      <c r="AZ32" s="1041" t="s">
        <v>487</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v>
      </c>
      <c r="AG63" s="959"/>
      <c r="AH63" s="959"/>
      <c r="AI63" s="959"/>
      <c r="AJ63" s="1022"/>
      <c r="AK63" s="1023"/>
      <c r="AL63" s="963"/>
      <c r="AM63" s="963"/>
      <c r="AN63" s="963"/>
      <c r="AO63" s="963"/>
      <c r="AP63" s="959">
        <v>1358</v>
      </c>
      <c r="AQ63" s="959"/>
      <c r="AR63" s="959"/>
      <c r="AS63" s="959"/>
      <c r="AT63" s="959"/>
      <c r="AU63" s="959" t="s">
        <v>558</v>
      </c>
      <c r="AV63" s="959"/>
      <c r="AW63" s="959"/>
      <c r="AX63" s="959"/>
      <c r="AY63" s="959"/>
      <c r="AZ63" s="1017"/>
      <c r="BA63" s="1017"/>
      <c r="BB63" s="1017"/>
      <c r="BC63" s="1017"/>
      <c r="BD63" s="1017"/>
      <c r="BE63" s="959" t="s">
        <v>558</v>
      </c>
      <c r="BF63" s="959"/>
      <c r="BG63" s="959"/>
      <c r="BH63" s="959"/>
      <c r="BI63" s="959"/>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553</v>
      </c>
      <c r="C68" s="986"/>
      <c r="D68" s="986"/>
      <c r="E68" s="986"/>
      <c r="F68" s="986"/>
      <c r="G68" s="986"/>
      <c r="H68" s="986"/>
      <c r="I68" s="986"/>
      <c r="J68" s="986"/>
      <c r="K68" s="986"/>
      <c r="L68" s="986"/>
      <c r="M68" s="986"/>
      <c r="N68" s="986"/>
      <c r="O68" s="986"/>
      <c r="P68" s="987"/>
      <c r="Q68" s="988">
        <v>961</v>
      </c>
      <c r="R68" s="982"/>
      <c r="S68" s="982"/>
      <c r="T68" s="982"/>
      <c r="U68" s="982"/>
      <c r="V68" s="982">
        <v>945</v>
      </c>
      <c r="W68" s="982"/>
      <c r="X68" s="982"/>
      <c r="Y68" s="982"/>
      <c r="Z68" s="982"/>
      <c r="AA68" s="982">
        <v>16</v>
      </c>
      <c r="AB68" s="982"/>
      <c r="AC68" s="982"/>
      <c r="AD68" s="982"/>
      <c r="AE68" s="982"/>
      <c r="AF68" s="982">
        <v>16</v>
      </c>
      <c r="AG68" s="982"/>
      <c r="AH68" s="982"/>
      <c r="AI68" s="982"/>
      <c r="AJ68" s="982"/>
      <c r="AK68" s="982" t="s">
        <v>554</v>
      </c>
      <c r="AL68" s="982"/>
      <c r="AM68" s="982"/>
      <c r="AN68" s="982"/>
      <c r="AO68" s="982"/>
      <c r="AP68" s="982">
        <v>176</v>
      </c>
      <c r="AQ68" s="982"/>
      <c r="AR68" s="982"/>
      <c r="AS68" s="982"/>
      <c r="AT68" s="982"/>
      <c r="AU68" s="982">
        <v>173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858</v>
      </c>
      <c r="R69" s="971"/>
      <c r="S69" s="971"/>
      <c r="T69" s="971"/>
      <c r="U69" s="971"/>
      <c r="V69" s="971">
        <v>822</v>
      </c>
      <c r="W69" s="971"/>
      <c r="X69" s="971"/>
      <c r="Y69" s="971"/>
      <c r="Z69" s="971"/>
      <c r="AA69" s="971">
        <v>36</v>
      </c>
      <c r="AB69" s="971"/>
      <c r="AC69" s="971"/>
      <c r="AD69" s="971"/>
      <c r="AE69" s="971"/>
      <c r="AF69" s="971">
        <v>36</v>
      </c>
      <c r="AG69" s="971"/>
      <c r="AH69" s="971"/>
      <c r="AI69" s="971"/>
      <c r="AJ69" s="971"/>
      <c r="AK69" s="971" t="s">
        <v>554</v>
      </c>
      <c r="AL69" s="971"/>
      <c r="AM69" s="971"/>
      <c r="AN69" s="971"/>
      <c r="AO69" s="971"/>
      <c r="AP69" s="971" t="s">
        <v>554</v>
      </c>
      <c r="AQ69" s="971"/>
      <c r="AR69" s="971"/>
      <c r="AS69" s="971"/>
      <c r="AT69" s="971"/>
      <c r="AU69" s="971" t="s">
        <v>554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455</v>
      </c>
      <c r="R70" s="971"/>
      <c r="S70" s="971"/>
      <c r="T70" s="971"/>
      <c r="U70" s="971"/>
      <c r="V70" s="971">
        <v>454</v>
      </c>
      <c r="W70" s="971"/>
      <c r="X70" s="971"/>
      <c r="Y70" s="971"/>
      <c r="Z70" s="971"/>
      <c r="AA70" s="971">
        <v>1</v>
      </c>
      <c r="AB70" s="971"/>
      <c r="AC70" s="971"/>
      <c r="AD70" s="971"/>
      <c r="AE70" s="971"/>
      <c r="AF70" s="971">
        <v>1</v>
      </c>
      <c r="AG70" s="971"/>
      <c r="AH70" s="971"/>
      <c r="AI70" s="971"/>
      <c r="AJ70" s="971"/>
      <c r="AK70" s="971" t="s">
        <v>554</v>
      </c>
      <c r="AL70" s="971"/>
      <c r="AM70" s="971"/>
      <c r="AN70" s="971"/>
      <c r="AO70" s="971"/>
      <c r="AP70" s="971" t="s">
        <v>554</v>
      </c>
      <c r="AQ70" s="971"/>
      <c r="AR70" s="971"/>
      <c r="AS70" s="971"/>
      <c r="AT70" s="971"/>
      <c r="AU70" s="971" t="s">
        <v>554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2789</v>
      </c>
      <c r="R71" s="971"/>
      <c r="S71" s="971"/>
      <c r="T71" s="971"/>
      <c r="U71" s="971"/>
      <c r="V71" s="971">
        <v>2707</v>
      </c>
      <c r="W71" s="971"/>
      <c r="X71" s="971"/>
      <c r="Y71" s="971"/>
      <c r="Z71" s="971"/>
      <c r="AA71" s="971">
        <v>82</v>
      </c>
      <c r="AB71" s="971"/>
      <c r="AC71" s="971"/>
      <c r="AD71" s="971"/>
      <c r="AE71" s="971"/>
      <c r="AF71" s="971">
        <v>82</v>
      </c>
      <c r="AG71" s="971"/>
      <c r="AH71" s="971"/>
      <c r="AI71" s="971"/>
      <c r="AJ71" s="971"/>
      <c r="AK71" s="971" t="s">
        <v>554</v>
      </c>
      <c r="AL71" s="971"/>
      <c r="AM71" s="971"/>
      <c r="AN71" s="971"/>
      <c r="AO71" s="971"/>
      <c r="AP71" s="971" t="s">
        <v>554</v>
      </c>
      <c r="AQ71" s="971"/>
      <c r="AR71" s="971"/>
      <c r="AS71" s="971"/>
      <c r="AT71" s="971"/>
      <c r="AU71" s="971" t="s">
        <v>554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135</v>
      </c>
      <c r="AG88" s="959"/>
      <c r="AH88" s="959"/>
      <c r="AI88" s="959"/>
      <c r="AJ88" s="959"/>
      <c r="AK88" s="963"/>
      <c r="AL88" s="963"/>
      <c r="AM88" s="963"/>
      <c r="AN88" s="963"/>
      <c r="AO88" s="963"/>
      <c r="AP88" s="959">
        <v>176</v>
      </c>
      <c r="AQ88" s="959"/>
      <c r="AR88" s="959"/>
      <c r="AS88" s="959"/>
      <c r="AT88" s="959"/>
      <c r="AU88" s="959">
        <v>173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79</v>
      </c>
      <c r="CS102" s="953"/>
      <c r="CT102" s="953"/>
      <c r="CU102" s="953"/>
      <c r="CV102" s="954"/>
      <c r="CW102" s="952" t="s">
        <v>558</v>
      </c>
      <c r="CX102" s="953"/>
      <c r="CY102" s="953"/>
      <c r="CZ102" s="953"/>
      <c r="DA102" s="954"/>
      <c r="DB102" s="952" t="s">
        <v>558</v>
      </c>
      <c r="DC102" s="953"/>
      <c r="DD102" s="953"/>
      <c r="DE102" s="953"/>
      <c r="DF102" s="954"/>
      <c r="DG102" s="952" t="s">
        <v>558</v>
      </c>
      <c r="DH102" s="953"/>
      <c r="DI102" s="953"/>
      <c r="DJ102" s="953"/>
      <c r="DK102" s="954"/>
      <c r="DL102" s="952" t="s">
        <v>558</v>
      </c>
      <c r="DM102" s="953"/>
      <c r="DN102" s="953"/>
      <c r="DO102" s="953"/>
      <c r="DP102" s="954"/>
      <c r="DQ102" s="952" t="s">
        <v>558</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9" t="s">
        <v>414</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768492</v>
      </c>
      <c r="AB110" s="889"/>
      <c r="AC110" s="889"/>
      <c r="AD110" s="889"/>
      <c r="AE110" s="890"/>
      <c r="AF110" s="891">
        <v>739803</v>
      </c>
      <c r="AG110" s="889"/>
      <c r="AH110" s="889"/>
      <c r="AI110" s="889"/>
      <c r="AJ110" s="890"/>
      <c r="AK110" s="891">
        <v>683408</v>
      </c>
      <c r="AL110" s="889"/>
      <c r="AM110" s="889"/>
      <c r="AN110" s="889"/>
      <c r="AO110" s="890"/>
      <c r="AP110" s="892">
        <v>22.3</v>
      </c>
      <c r="AQ110" s="893"/>
      <c r="AR110" s="893"/>
      <c r="AS110" s="893"/>
      <c r="AT110" s="894"/>
      <c r="AU110" s="930" t="s">
        <v>69</v>
      </c>
      <c r="AV110" s="931"/>
      <c r="AW110" s="931"/>
      <c r="AX110" s="931"/>
      <c r="AY110" s="931"/>
      <c r="AZ110" s="860" t="s">
        <v>415</v>
      </c>
      <c r="BA110" s="810"/>
      <c r="BB110" s="810"/>
      <c r="BC110" s="810"/>
      <c r="BD110" s="810"/>
      <c r="BE110" s="810"/>
      <c r="BF110" s="810"/>
      <c r="BG110" s="810"/>
      <c r="BH110" s="810"/>
      <c r="BI110" s="810"/>
      <c r="BJ110" s="810"/>
      <c r="BK110" s="810"/>
      <c r="BL110" s="810"/>
      <c r="BM110" s="810"/>
      <c r="BN110" s="810"/>
      <c r="BO110" s="810"/>
      <c r="BP110" s="811"/>
      <c r="BQ110" s="861">
        <v>5755221</v>
      </c>
      <c r="BR110" s="842"/>
      <c r="BS110" s="842"/>
      <c r="BT110" s="842"/>
      <c r="BU110" s="842"/>
      <c r="BV110" s="842">
        <v>5406567</v>
      </c>
      <c r="BW110" s="842"/>
      <c r="BX110" s="842"/>
      <c r="BY110" s="842"/>
      <c r="BZ110" s="842"/>
      <c r="CA110" s="842">
        <v>5053184</v>
      </c>
      <c r="CB110" s="842"/>
      <c r="CC110" s="842"/>
      <c r="CD110" s="842"/>
      <c r="CE110" s="842"/>
      <c r="CF110" s="866">
        <v>165</v>
      </c>
      <c r="CG110" s="867"/>
      <c r="CH110" s="867"/>
      <c r="CI110" s="867"/>
      <c r="CJ110" s="867"/>
      <c r="CK110" s="926" t="s">
        <v>416</v>
      </c>
      <c r="CL110" s="819"/>
      <c r="CM110" s="860" t="s">
        <v>417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419</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423</v>
      </c>
      <c r="BA112" s="752"/>
      <c r="BB112" s="752"/>
      <c r="BC112" s="752"/>
      <c r="BD112" s="752"/>
      <c r="BE112" s="752"/>
      <c r="BF112" s="752"/>
      <c r="BG112" s="752"/>
      <c r="BH112" s="752"/>
      <c r="BI112" s="752"/>
      <c r="BJ112" s="752"/>
      <c r="BK112" s="752"/>
      <c r="BL112" s="752"/>
      <c r="BM112" s="752"/>
      <c r="BN112" s="752"/>
      <c r="BO112" s="752"/>
      <c r="BP112" s="753"/>
      <c r="BQ112" s="789">
        <v>1012065</v>
      </c>
      <c r="BR112" s="790"/>
      <c r="BS112" s="790"/>
      <c r="BT112" s="790"/>
      <c r="BU112" s="790"/>
      <c r="BV112" s="790">
        <v>937508</v>
      </c>
      <c r="BW112" s="790"/>
      <c r="BX112" s="790"/>
      <c r="BY112" s="790"/>
      <c r="BZ112" s="790"/>
      <c r="CA112" s="790">
        <v>863742</v>
      </c>
      <c r="CB112" s="790"/>
      <c r="CC112" s="790"/>
      <c r="CD112" s="790"/>
      <c r="CE112" s="790"/>
      <c r="CF112" s="875">
        <v>28.2</v>
      </c>
      <c r="CG112" s="876"/>
      <c r="CH112" s="876"/>
      <c r="CI112" s="876"/>
      <c r="CJ112" s="876"/>
      <c r="CK112" s="927"/>
      <c r="CL112" s="821"/>
      <c r="CM112" s="817"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133302</v>
      </c>
      <c r="AB113" s="919"/>
      <c r="AC113" s="919"/>
      <c r="AD113" s="919"/>
      <c r="AE113" s="920"/>
      <c r="AF113" s="921">
        <v>132563</v>
      </c>
      <c r="AG113" s="919"/>
      <c r="AH113" s="919"/>
      <c r="AI113" s="919"/>
      <c r="AJ113" s="920"/>
      <c r="AK113" s="921">
        <v>131486</v>
      </c>
      <c r="AL113" s="919"/>
      <c r="AM113" s="919"/>
      <c r="AN113" s="919"/>
      <c r="AO113" s="920"/>
      <c r="AP113" s="922">
        <v>4.3</v>
      </c>
      <c r="AQ113" s="923"/>
      <c r="AR113" s="923"/>
      <c r="AS113" s="923"/>
      <c r="AT113" s="924"/>
      <c r="AU113" s="932"/>
      <c r="AV113" s="933"/>
      <c r="AW113" s="933"/>
      <c r="AX113" s="933"/>
      <c r="AY113" s="933"/>
      <c r="AZ113" s="817" t="s">
        <v>426</v>
      </c>
      <c r="BA113" s="752"/>
      <c r="BB113" s="752"/>
      <c r="BC113" s="752"/>
      <c r="BD113" s="752"/>
      <c r="BE113" s="752"/>
      <c r="BF113" s="752"/>
      <c r="BG113" s="752"/>
      <c r="BH113" s="752"/>
      <c r="BI113" s="752"/>
      <c r="BJ113" s="752"/>
      <c r="BK113" s="752"/>
      <c r="BL113" s="752"/>
      <c r="BM113" s="752"/>
      <c r="BN113" s="752"/>
      <c r="BO113" s="752"/>
      <c r="BP113" s="753"/>
      <c r="BQ113" s="789">
        <v>11237</v>
      </c>
      <c r="BR113" s="790"/>
      <c r="BS113" s="790"/>
      <c r="BT113" s="790"/>
      <c r="BU113" s="790"/>
      <c r="BV113" s="790">
        <v>6443</v>
      </c>
      <c r="BW113" s="790"/>
      <c r="BX113" s="790"/>
      <c r="BY113" s="790"/>
      <c r="BZ113" s="790"/>
      <c r="CA113" s="790">
        <v>3568</v>
      </c>
      <c r="CB113" s="790"/>
      <c r="CC113" s="790"/>
      <c r="CD113" s="790"/>
      <c r="CE113" s="790"/>
      <c r="CF113" s="875">
        <v>0.1</v>
      </c>
      <c r="CG113" s="876"/>
      <c r="CH113" s="876"/>
      <c r="CI113" s="876"/>
      <c r="CJ113" s="876"/>
      <c r="CK113" s="927"/>
      <c r="CL113" s="821"/>
      <c r="CM113" s="817"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6047</v>
      </c>
      <c r="AB114" s="780"/>
      <c r="AC114" s="780"/>
      <c r="AD114" s="780"/>
      <c r="AE114" s="781"/>
      <c r="AF114" s="782">
        <v>4857</v>
      </c>
      <c r="AG114" s="780"/>
      <c r="AH114" s="780"/>
      <c r="AI114" s="780"/>
      <c r="AJ114" s="781"/>
      <c r="AK114" s="782">
        <v>2903</v>
      </c>
      <c r="AL114" s="780"/>
      <c r="AM114" s="780"/>
      <c r="AN114" s="780"/>
      <c r="AO114" s="781"/>
      <c r="AP114" s="824">
        <v>0.1</v>
      </c>
      <c r="AQ114" s="825"/>
      <c r="AR114" s="825"/>
      <c r="AS114" s="825"/>
      <c r="AT114" s="826"/>
      <c r="AU114" s="932"/>
      <c r="AV114" s="933"/>
      <c r="AW114" s="933"/>
      <c r="AX114" s="933"/>
      <c r="AY114" s="933"/>
      <c r="AZ114" s="817" t="s">
        <v>429</v>
      </c>
      <c r="BA114" s="752"/>
      <c r="BB114" s="752"/>
      <c r="BC114" s="752"/>
      <c r="BD114" s="752"/>
      <c r="BE114" s="752"/>
      <c r="BF114" s="752"/>
      <c r="BG114" s="752"/>
      <c r="BH114" s="752"/>
      <c r="BI114" s="752"/>
      <c r="BJ114" s="752"/>
      <c r="BK114" s="752"/>
      <c r="BL114" s="752"/>
      <c r="BM114" s="752"/>
      <c r="BN114" s="752"/>
      <c r="BO114" s="752"/>
      <c r="BP114" s="753"/>
      <c r="BQ114" s="789">
        <v>220113</v>
      </c>
      <c r="BR114" s="790"/>
      <c r="BS114" s="790"/>
      <c r="BT114" s="790"/>
      <c r="BU114" s="790"/>
      <c r="BV114" s="790">
        <v>221349</v>
      </c>
      <c r="BW114" s="790"/>
      <c r="BX114" s="790"/>
      <c r="BY114" s="790"/>
      <c r="BZ114" s="790"/>
      <c r="CA114" s="790">
        <v>259546</v>
      </c>
      <c r="CB114" s="790"/>
      <c r="CC114" s="790"/>
      <c r="CD114" s="790"/>
      <c r="CE114" s="790"/>
      <c r="CF114" s="875">
        <v>8.5</v>
      </c>
      <c r="CG114" s="876"/>
      <c r="CH114" s="876"/>
      <c r="CI114" s="876"/>
      <c r="CJ114" s="876"/>
      <c r="CK114" s="927"/>
      <c r="CL114" s="821"/>
      <c r="CM114" s="817"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733</v>
      </c>
      <c r="AB115" s="919"/>
      <c r="AC115" s="919"/>
      <c r="AD115" s="919"/>
      <c r="AE115" s="920"/>
      <c r="AF115" s="921">
        <v>733</v>
      </c>
      <c r="AG115" s="919"/>
      <c r="AH115" s="919"/>
      <c r="AI115" s="919"/>
      <c r="AJ115" s="920"/>
      <c r="AK115" s="921">
        <v>733</v>
      </c>
      <c r="AL115" s="919"/>
      <c r="AM115" s="919"/>
      <c r="AN115" s="919"/>
      <c r="AO115" s="920"/>
      <c r="AP115" s="922">
        <v>0</v>
      </c>
      <c r="AQ115" s="923"/>
      <c r="AR115" s="923"/>
      <c r="AS115" s="923"/>
      <c r="AT115" s="924"/>
      <c r="AU115" s="932"/>
      <c r="AV115" s="933"/>
      <c r="AW115" s="933"/>
      <c r="AX115" s="933"/>
      <c r="AY115" s="933"/>
      <c r="AZ115" s="817" t="s">
        <v>432</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908574</v>
      </c>
      <c r="AB117" s="903"/>
      <c r="AC117" s="903"/>
      <c r="AD117" s="903"/>
      <c r="AE117" s="904"/>
      <c r="AF117" s="905">
        <v>877956</v>
      </c>
      <c r="AG117" s="903"/>
      <c r="AH117" s="903"/>
      <c r="AI117" s="903"/>
      <c r="AJ117" s="904"/>
      <c r="AK117" s="905">
        <v>818530</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6998636</v>
      </c>
      <c r="BR119" s="845"/>
      <c r="BS119" s="845"/>
      <c r="BT119" s="845"/>
      <c r="BU119" s="845"/>
      <c r="BV119" s="845">
        <v>6571867</v>
      </c>
      <c r="BW119" s="845"/>
      <c r="BX119" s="845"/>
      <c r="BY119" s="845"/>
      <c r="BZ119" s="845"/>
      <c r="CA119" s="845">
        <v>6180040</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10"/>
      <c r="BB120" s="810"/>
      <c r="BC120" s="810"/>
      <c r="BD120" s="810"/>
      <c r="BE120" s="810"/>
      <c r="BF120" s="810"/>
      <c r="BG120" s="810"/>
      <c r="BH120" s="810"/>
      <c r="BI120" s="810"/>
      <c r="BJ120" s="810"/>
      <c r="BK120" s="810"/>
      <c r="BL120" s="810"/>
      <c r="BM120" s="810"/>
      <c r="BN120" s="810"/>
      <c r="BO120" s="810"/>
      <c r="BP120" s="811"/>
      <c r="BQ120" s="861">
        <v>2088757</v>
      </c>
      <c r="BR120" s="842"/>
      <c r="BS120" s="842"/>
      <c r="BT120" s="842"/>
      <c r="BU120" s="842"/>
      <c r="BV120" s="842">
        <v>2389885</v>
      </c>
      <c r="BW120" s="842"/>
      <c r="BX120" s="842"/>
      <c r="BY120" s="842"/>
      <c r="BZ120" s="842"/>
      <c r="CA120" s="842">
        <v>2583061</v>
      </c>
      <c r="CB120" s="842"/>
      <c r="CC120" s="842"/>
      <c r="CD120" s="842"/>
      <c r="CE120" s="842"/>
      <c r="CF120" s="866">
        <v>84.4</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560541</v>
      </c>
      <c r="DH120" s="842"/>
      <c r="DI120" s="842"/>
      <c r="DJ120" s="842"/>
      <c r="DK120" s="842"/>
      <c r="DL120" s="842">
        <v>527215</v>
      </c>
      <c r="DM120" s="842"/>
      <c r="DN120" s="842"/>
      <c r="DO120" s="842"/>
      <c r="DP120" s="842"/>
      <c r="DQ120" s="842">
        <v>511496</v>
      </c>
      <c r="DR120" s="842"/>
      <c r="DS120" s="842"/>
      <c r="DT120" s="842"/>
      <c r="DU120" s="842"/>
      <c r="DV120" s="843">
        <v>16.7</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448</v>
      </c>
      <c r="BA121" s="752"/>
      <c r="BB121" s="752"/>
      <c r="BC121" s="752"/>
      <c r="BD121" s="752"/>
      <c r="BE121" s="752"/>
      <c r="BF121" s="752"/>
      <c r="BG121" s="752"/>
      <c r="BH121" s="752"/>
      <c r="BI121" s="752"/>
      <c r="BJ121" s="752"/>
      <c r="BK121" s="752"/>
      <c r="BL121" s="752"/>
      <c r="BM121" s="752"/>
      <c r="BN121" s="752"/>
      <c r="BO121" s="752"/>
      <c r="BP121" s="753"/>
      <c r="BQ121" s="789">
        <v>360405</v>
      </c>
      <c r="BR121" s="790"/>
      <c r="BS121" s="790"/>
      <c r="BT121" s="790"/>
      <c r="BU121" s="790"/>
      <c r="BV121" s="790">
        <v>320041</v>
      </c>
      <c r="BW121" s="790"/>
      <c r="BX121" s="790"/>
      <c r="BY121" s="790"/>
      <c r="BZ121" s="790"/>
      <c r="CA121" s="790">
        <v>278927</v>
      </c>
      <c r="CB121" s="790"/>
      <c r="CC121" s="790"/>
      <c r="CD121" s="790"/>
      <c r="CE121" s="790"/>
      <c r="CF121" s="875">
        <v>9.1</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789">
        <v>445052</v>
      </c>
      <c r="DH121" s="790"/>
      <c r="DI121" s="790"/>
      <c r="DJ121" s="790"/>
      <c r="DK121" s="790"/>
      <c r="DL121" s="790">
        <v>404432</v>
      </c>
      <c r="DM121" s="790"/>
      <c r="DN121" s="790"/>
      <c r="DO121" s="790"/>
      <c r="DP121" s="790"/>
      <c r="DQ121" s="790">
        <v>347193</v>
      </c>
      <c r="DR121" s="790"/>
      <c r="DS121" s="790"/>
      <c r="DT121" s="790"/>
      <c r="DU121" s="790"/>
      <c r="DV121" s="796">
        <v>11.3</v>
      </c>
      <c r="DW121" s="796"/>
      <c r="DX121" s="796"/>
      <c r="DY121" s="796"/>
      <c r="DZ121" s="797"/>
    </row>
    <row r="122" spans="1:130" s="230" customFormat="1" ht="26.25" customHeight="1" x14ac:dyDescent="0.15">
      <c r="A122" s="820"/>
      <c r="B122" s="821"/>
      <c r="C122" s="817"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4841478</v>
      </c>
      <c r="BR122" s="845"/>
      <c r="BS122" s="845"/>
      <c r="BT122" s="845"/>
      <c r="BU122" s="845"/>
      <c r="BV122" s="845">
        <v>4584010</v>
      </c>
      <c r="BW122" s="845"/>
      <c r="BX122" s="845"/>
      <c r="BY122" s="845"/>
      <c r="BZ122" s="845"/>
      <c r="CA122" s="845">
        <v>4340168</v>
      </c>
      <c r="CB122" s="845"/>
      <c r="CC122" s="845"/>
      <c r="CD122" s="845"/>
      <c r="CE122" s="845"/>
      <c r="CF122" s="846">
        <v>141.69999999999999</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789">
        <v>6472</v>
      </c>
      <c r="DH122" s="790"/>
      <c r="DI122" s="790"/>
      <c r="DJ122" s="790"/>
      <c r="DK122" s="790"/>
      <c r="DL122" s="790">
        <v>5861</v>
      </c>
      <c r="DM122" s="790"/>
      <c r="DN122" s="790"/>
      <c r="DO122" s="790"/>
      <c r="DP122" s="790"/>
      <c r="DQ122" s="790">
        <v>5053</v>
      </c>
      <c r="DR122" s="790"/>
      <c r="DS122" s="790"/>
      <c r="DT122" s="790"/>
      <c r="DU122" s="790"/>
      <c r="DV122" s="796">
        <v>0.2</v>
      </c>
      <c r="DW122" s="796"/>
      <c r="DX122" s="796"/>
      <c r="DY122" s="796"/>
      <c r="DZ122" s="797"/>
    </row>
    <row r="123" spans="1:130" s="230" customFormat="1" ht="26.25" customHeight="1" x14ac:dyDescent="0.15">
      <c r="A123" s="820"/>
      <c r="B123" s="821"/>
      <c r="C123" s="817"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7290640</v>
      </c>
      <c r="BR123" s="833"/>
      <c r="BS123" s="833"/>
      <c r="BT123" s="833"/>
      <c r="BU123" s="833"/>
      <c r="BV123" s="833">
        <v>7293936</v>
      </c>
      <c r="BW123" s="833"/>
      <c r="BX123" s="833"/>
      <c r="BY123" s="833"/>
      <c r="BZ123" s="833"/>
      <c r="CA123" s="833">
        <v>7202156</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455</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733</v>
      </c>
      <c r="AB127" s="780"/>
      <c r="AC127" s="780"/>
      <c r="AD127" s="780"/>
      <c r="AE127" s="781"/>
      <c r="AF127" s="782">
        <v>733</v>
      </c>
      <c r="AG127" s="780"/>
      <c r="AH127" s="780"/>
      <c r="AI127" s="780"/>
      <c r="AJ127" s="781"/>
      <c r="AK127" s="782">
        <v>733</v>
      </c>
      <c r="AL127" s="780"/>
      <c r="AM127" s="780"/>
      <c r="AN127" s="780"/>
      <c r="AO127" s="781"/>
      <c r="AP127" s="824">
        <v>0</v>
      </c>
      <c r="AQ127" s="825"/>
      <c r="AR127" s="825"/>
      <c r="AS127" s="825"/>
      <c r="AT127" s="826"/>
      <c r="AU127" s="232"/>
      <c r="AV127" s="232"/>
      <c r="AW127" s="232"/>
      <c r="AX127" s="841" t="s">
        <v>457</v>
      </c>
      <c r="AY127" s="814"/>
      <c r="AZ127" s="814"/>
      <c r="BA127" s="814"/>
      <c r="BB127" s="814"/>
      <c r="BC127" s="814"/>
      <c r="BD127" s="814"/>
      <c r="BE127" s="815"/>
      <c r="BF127" s="813" t="s">
        <v>458</v>
      </c>
      <c r="BG127" s="814"/>
      <c r="BH127" s="814"/>
      <c r="BI127" s="814"/>
      <c r="BJ127" s="814"/>
      <c r="BK127" s="814"/>
      <c r="BL127" s="815"/>
      <c r="BM127" s="813" t="s">
        <v>459</v>
      </c>
      <c r="BN127" s="814"/>
      <c r="BO127" s="814"/>
      <c r="BP127" s="814"/>
      <c r="BQ127" s="814"/>
      <c r="BR127" s="814"/>
      <c r="BS127" s="815"/>
      <c r="BT127" s="813" t="s">
        <v>460</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461</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462</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463</v>
      </c>
      <c r="X128" s="800"/>
      <c r="Y128" s="800"/>
      <c r="Z128" s="801"/>
      <c r="AA128" s="802">
        <v>53152</v>
      </c>
      <c r="AB128" s="803"/>
      <c r="AC128" s="803"/>
      <c r="AD128" s="803"/>
      <c r="AE128" s="804"/>
      <c r="AF128" s="805">
        <v>53635</v>
      </c>
      <c r="AG128" s="803"/>
      <c r="AH128" s="803"/>
      <c r="AI128" s="803"/>
      <c r="AJ128" s="804"/>
      <c r="AK128" s="805">
        <v>54186</v>
      </c>
      <c r="AL128" s="803"/>
      <c r="AM128" s="803"/>
      <c r="AN128" s="803"/>
      <c r="AO128" s="804"/>
      <c r="AP128" s="806"/>
      <c r="AQ128" s="807"/>
      <c r="AR128" s="807"/>
      <c r="AS128" s="807"/>
      <c r="AT128" s="808"/>
      <c r="AU128" s="232"/>
      <c r="AV128" s="232"/>
      <c r="AW128" s="232"/>
      <c r="AX128" s="809" t="s">
        <v>464</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465</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3714317</v>
      </c>
      <c r="AB129" s="780"/>
      <c r="AC129" s="780"/>
      <c r="AD129" s="780"/>
      <c r="AE129" s="781"/>
      <c r="AF129" s="782">
        <v>3597898</v>
      </c>
      <c r="AG129" s="780"/>
      <c r="AH129" s="780"/>
      <c r="AI129" s="780"/>
      <c r="AJ129" s="781"/>
      <c r="AK129" s="782">
        <v>3577682</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610247</v>
      </c>
      <c r="AB130" s="780"/>
      <c r="AC130" s="780"/>
      <c r="AD130" s="780"/>
      <c r="AE130" s="781"/>
      <c r="AF130" s="782">
        <v>560823</v>
      </c>
      <c r="AG130" s="780"/>
      <c r="AH130" s="780"/>
      <c r="AI130" s="780"/>
      <c r="AJ130" s="781"/>
      <c r="AK130" s="782">
        <v>515507</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8.1999999999999993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3104070</v>
      </c>
      <c r="AB131" s="764"/>
      <c r="AC131" s="764"/>
      <c r="AD131" s="764"/>
      <c r="AE131" s="765"/>
      <c r="AF131" s="766">
        <v>3037075</v>
      </c>
      <c r="AG131" s="764"/>
      <c r="AH131" s="764"/>
      <c r="AI131" s="764"/>
      <c r="AJ131" s="765"/>
      <c r="AK131" s="766">
        <v>3062175</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7.8985010000000004</v>
      </c>
      <c r="AB132" s="745"/>
      <c r="AC132" s="745"/>
      <c r="AD132" s="745"/>
      <c r="AE132" s="746"/>
      <c r="AF132" s="747">
        <v>8.6760452079999997</v>
      </c>
      <c r="AG132" s="745"/>
      <c r="AH132" s="745"/>
      <c r="AI132" s="745"/>
      <c r="AJ132" s="746"/>
      <c r="AK132" s="747">
        <v>8.1261521630000004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7.7</v>
      </c>
      <c r="AB133" s="724"/>
      <c r="AC133" s="724"/>
      <c r="AD133" s="724"/>
      <c r="AE133" s="725"/>
      <c r="AF133" s="723">
        <v>8</v>
      </c>
      <c r="AG133" s="724"/>
      <c r="AH133" s="724"/>
      <c r="AI133" s="724"/>
      <c r="AJ133" s="725"/>
      <c r="AK133" s="723">
        <v>8.1999999999999993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xNfCkPERyGUjauLz+ojcoNBq+qrVmUTvFsMb7q3DYTaMT7LqG9ZBCuJfoxT2IdZAzspD5ghwco1muYiYOlhJA==" saltValue="YHwZrOi+ND3H0pP7aICX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5ABIO3EVke3HV+tQbJClD+o81e2oxjzBw0J0QZNS3GmKCjGA7xyV9Zs7h+xotmqrKp5maqRvMWoUxMC2jbbpg==" saltValue="JfN9h91k9kliWfCc+UC2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UbI/M60DZZA5E0N0D342foHg6RkkbcDLT/wYiVtwuUyyRCpkpdi4ZuWK5J4rGwBqixrFvdOkugc0R70MDD7ug==" saltValue="baV8kLBkkvjCFTj/+E3jN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484</v>
      </c>
      <c r="AL9" s="1130"/>
      <c r="AM9" s="1130"/>
      <c r="AN9" s="1131"/>
      <c r="AO9" s="281">
        <v>1127318</v>
      </c>
      <c r="AP9" s="281">
        <v>219451</v>
      </c>
      <c r="AQ9" s="282">
        <v>171003</v>
      </c>
      <c r="AR9" s="283">
        <v>28.3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485</v>
      </c>
      <c r="AL10" s="1130"/>
      <c r="AM10" s="1130"/>
      <c r="AN10" s="1131"/>
      <c r="AO10" s="284">
        <v>183440</v>
      </c>
      <c r="AP10" s="284">
        <v>35710</v>
      </c>
      <c r="AQ10" s="285">
        <v>27322</v>
      </c>
      <c r="AR10" s="286">
        <v>30.7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486</v>
      </c>
      <c r="AL11" s="1130"/>
      <c r="AM11" s="1130"/>
      <c r="AN11" s="1131"/>
      <c r="AO11" s="284" t="s">
        <v>487</v>
      </c>
      <c r="AP11" s="284" t="s">
        <v>487</v>
      </c>
      <c r="AQ11" s="285">
        <v>5560</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488</v>
      </c>
      <c r="AL12" s="1130"/>
      <c r="AM12" s="1130"/>
      <c r="AN12" s="1131"/>
      <c r="AO12" s="284" t="s">
        <v>487</v>
      </c>
      <c r="AP12" s="284" t="s">
        <v>487</v>
      </c>
      <c r="AQ12" s="285">
        <v>49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489</v>
      </c>
      <c r="AL13" s="1130"/>
      <c r="AM13" s="1130"/>
      <c r="AN13" s="1131"/>
      <c r="AO13" s="284">
        <v>41362</v>
      </c>
      <c r="AP13" s="284">
        <v>8052</v>
      </c>
      <c r="AQ13" s="285">
        <v>6397</v>
      </c>
      <c r="AR13" s="286">
        <v>25.9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490</v>
      </c>
      <c r="AL14" s="1130"/>
      <c r="AM14" s="1130"/>
      <c r="AN14" s="1131"/>
      <c r="AO14" s="284">
        <v>35835</v>
      </c>
      <c r="AP14" s="284">
        <v>6976</v>
      </c>
      <c r="AQ14" s="285">
        <v>3603</v>
      </c>
      <c r="AR14" s="286">
        <v>93.6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491</v>
      </c>
      <c r="AL15" s="1133"/>
      <c r="AM15" s="1133"/>
      <c r="AN15" s="1134"/>
      <c r="AO15" s="284">
        <v>-59106</v>
      </c>
      <c r="AP15" s="284">
        <v>-11506</v>
      </c>
      <c r="AQ15" s="285">
        <v>-9266</v>
      </c>
      <c r="AR15" s="286">
        <v>24.2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178</v>
      </c>
      <c r="AL16" s="1133"/>
      <c r="AM16" s="1133"/>
      <c r="AN16" s="1134"/>
      <c r="AO16" s="284">
        <v>1328849</v>
      </c>
      <c r="AP16" s="284">
        <v>258682</v>
      </c>
      <c r="AQ16" s="285">
        <v>204668</v>
      </c>
      <c r="AR16" s="286">
        <v>26.4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496</v>
      </c>
      <c r="AL21" s="1136"/>
      <c r="AM21" s="1136"/>
      <c r="AN21" s="1137"/>
      <c r="AO21" s="297">
        <v>22.39</v>
      </c>
      <c r="AP21" s="298">
        <v>17.07</v>
      </c>
      <c r="AQ21" s="299">
        <v>5.32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497</v>
      </c>
      <c r="AL22" s="1136"/>
      <c r="AM22" s="1136"/>
      <c r="AN22" s="1137"/>
      <c r="AO22" s="302">
        <v>96.3</v>
      </c>
      <c r="AP22" s="303">
        <v>95.6</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8" t="s">
        <v>498</v>
      </c>
      <c r="B26" s="1128"/>
      <c r="C26" s="1128"/>
      <c r="D26" s="1128"/>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8"/>
      <c r="AJ26" s="1128"/>
      <c r="AK26" s="1128"/>
      <c r="AL26" s="1128"/>
      <c r="AM26" s="1128"/>
      <c r="AN26" s="1128"/>
      <c r="AO26" s="1128"/>
      <c r="AP26" s="1128"/>
      <c r="AQ26" s="1128"/>
      <c r="AR26" s="1128"/>
      <c r="AS26" s="1128"/>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9" t="s">
        <v>501</v>
      </c>
      <c r="AL32" s="1120"/>
      <c r="AM32" s="1120"/>
      <c r="AN32" s="1121"/>
      <c r="AO32" s="312">
        <v>683408</v>
      </c>
      <c r="AP32" s="312">
        <v>133036</v>
      </c>
      <c r="AQ32" s="313">
        <v>121688</v>
      </c>
      <c r="AR32" s="314">
        <v>9.3000000000000007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9" t="s">
        <v>502</v>
      </c>
      <c r="AL33" s="1120"/>
      <c r="AM33" s="1120"/>
      <c r="AN33" s="1121"/>
      <c r="AO33" s="312" t="s">
        <v>487</v>
      </c>
      <c r="AP33" s="312" t="s">
        <v>487</v>
      </c>
      <c r="AQ33" s="313">
        <v>42</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9" t="s">
        <v>503</v>
      </c>
      <c r="AL34" s="1120"/>
      <c r="AM34" s="1120"/>
      <c r="AN34" s="1121"/>
      <c r="AO34" s="312" t="s">
        <v>487</v>
      </c>
      <c r="AP34" s="312" t="s">
        <v>487</v>
      </c>
      <c r="AQ34" s="313">
        <v>167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9" t="s">
        <v>504</v>
      </c>
      <c r="AL35" s="1120"/>
      <c r="AM35" s="1120"/>
      <c r="AN35" s="1121"/>
      <c r="AO35" s="312">
        <v>131486</v>
      </c>
      <c r="AP35" s="312">
        <v>25596</v>
      </c>
      <c r="AQ35" s="313">
        <v>24481</v>
      </c>
      <c r="AR35" s="314">
        <v>4.5999999999999996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9" t="s">
        <v>505</v>
      </c>
      <c r="AL36" s="1120"/>
      <c r="AM36" s="1120"/>
      <c r="AN36" s="1121"/>
      <c r="AO36" s="312">
        <v>2903</v>
      </c>
      <c r="AP36" s="312">
        <v>565</v>
      </c>
      <c r="AQ36" s="313">
        <v>4187</v>
      </c>
      <c r="AR36" s="314">
        <v>-86.5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9" t="s">
        <v>506</v>
      </c>
      <c r="AL37" s="1120"/>
      <c r="AM37" s="1120"/>
      <c r="AN37" s="1121"/>
      <c r="AO37" s="312">
        <v>733</v>
      </c>
      <c r="AP37" s="312">
        <v>143</v>
      </c>
      <c r="AQ37" s="313">
        <v>813</v>
      </c>
      <c r="AR37" s="314">
        <v>-82.4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2" t="s">
        <v>507</v>
      </c>
      <c r="AL38" s="1123"/>
      <c r="AM38" s="1123"/>
      <c r="AN38" s="1124"/>
      <c r="AO38" s="315" t="s">
        <v>487</v>
      </c>
      <c r="AP38" s="315" t="s">
        <v>487</v>
      </c>
      <c r="AQ38" s="316">
        <v>19</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2" t="s">
        <v>508</v>
      </c>
      <c r="AL39" s="1123"/>
      <c r="AM39" s="1123"/>
      <c r="AN39" s="1124"/>
      <c r="AO39" s="312">
        <v>-54186</v>
      </c>
      <c r="AP39" s="312">
        <v>-10548</v>
      </c>
      <c r="AQ39" s="313">
        <v>-4925</v>
      </c>
      <c r="AR39" s="314">
        <v>114.2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9" t="s">
        <v>509</v>
      </c>
      <c r="AL40" s="1120"/>
      <c r="AM40" s="1120"/>
      <c r="AN40" s="1121"/>
      <c r="AO40" s="312">
        <v>-515507</v>
      </c>
      <c r="AP40" s="312">
        <v>-100352</v>
      </c>
      <c r="AQ40" s="313">
        <v>-96916</v>
      </c>
      <c r="AR40" s="314">
        <v>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5" t="s">
        <v>288</v>
      </c>
      <c r="AL41" s="1126"/>
      <c r="AM41" s="1126"/>
      <c r="AN41" s="1127"/>
      <c r="AO41" s="312">
        <v>248837</v>
      </c>
      <c r="AP41" s="312">
        <v>48440</v>
      </c>
      <c r="AQ41" s="313">
        <v>49555</v>
      </c>
      <c r="AR41" s="314">
        <v>-2.2999999999999998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2" t="s">
        <v>479</v>
      </c>
      <c r="AN49" s="1114" t="s">
        <v>512</v>
      </c>
      <c r="AO49" s="1115"/>
      <c r="AP49" s="1115"/>
      <c r="AQ49" s="1115"/>
      <c r="AR49" s="111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3"/>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1294431</v>
      </c>
      <c r="AN51" s="334">
        <v>236081</v>
      </c>
      <c r="AO51" s="335">
        <v>294.60000000000002</v>
      </c>
      <c r="AP51" s="336">
        <v>190274</v>
      </c>
      <c r="AQ51" s="337">
        <v>13.6</v>
      </c>
      <c r="AR51" s="338">
        <v>281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430954</v>
      </c>
      <c r="AN52" s="342">
        <v>78598</v>
      </c>
      <c r="AO52" s="343">
        <v>133.5</v>
      </c>
      <c r="AP52" s="344">
        <v>88584</v>
      </c>
      <c r="AQ52" s="345">
        <v>7.3</v>
      </c>
      <c r="AR52" s="346">
        <v>126.2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1524537</v>
      </c>
      <c r="AN53" s="334">
        <v>282741</v>
      </c>
      <c r="AO53" s="335">
        <v>19.8</v>
      </c>
      <c r="AP53" s="336">
        <v>200194</v>
      </c>
      <c r="AQ53" s="337">
        <v>5.2</v>
      </c>
      <c r="AR53" s="338">
        <v>14.6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801346</v>
      </c>
      <c r="AN54" s="342">
        <v>148618</v>
      </c>
      <c r="AO54" s="343">
        <v>89.1</v>
      </c>
      <c r="AP54" s="344">
        <v>106422</v>
      </c>
      <c r="AQ54" s="345">
        <v>20.100000000000001</v>
      </c>
      <c r="AR54" s="346">
        <v>69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547964</v>
      </c>
      <c r="AN55" s="334">
        <v>104394</v>
      </c>
      <c r="AO55" s="335">
        <v>-63.1</v>
      </c>
      <c r="AP55" s="336">
        <v>196914</v>
      </c>
      <c r="AQ55" s="337">
        <v>-1.6</v>
      </c>
      <c r="AR55" s="338">
        <v>-61.5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309836</v>
      </c>
      <c r="AN56" s="342">
        <v>59028</v>
      </c>
      <c r="AO56" s="343">
        <v>-60.3</v>
      </c>
      <c r="AP56" s="344">
        <v>98966</v>
      </c>
      <c r="AQ56" s="345">
        <v>-7</v>
      </c>
      <c r="AR56" s="346">
        <v>-53.3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2145413</v>
      </c>
      <c r="AN57" s="334">
        <v>413613</v>
      </c>
      <c r="AO57" s="335">
        <v>296.2</v>
      </c>
      <c r="AP57" s="336">
        <v>204757</v>
      </c>
      <c r="AQ57" s="337">
        <v>4</v>
      </c>
      <c r="AR57" s="338">
        <v>292.2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196356</v>
      </c>
      <c r="AN58" s="342">
        <v>37855</v>
      </c>
      <c r="AO58" s="343">
        <v>-35.9</v>
      </c>
      <c r="AP58" s="344">
        <v>106071</v>
      </c>
      <c r="AQ58" s="345">
        <v>7.2</v>
      </c>
      <c r="AR58" s="346">
        <v>-43.1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369983</v>
      </c>
      <c r="AN59" s="334">
        <v>72023</v>
      </c>
      <c r="AO59" s="335">
        <v>-82.6</v>
      </c>
      <c r="AP59" s="336">
        <v>194971</v>
      </c>
      <c r="AQ59" s="337">
        <v>-4.8</v>
      </c>
      <c r="AR59" s="338">
        <v>-77.8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193001</v>
      </c>
      <c r="AN60" s="342">
        <v>37571</v>
      </c>
      <c r="AO60" s="343">
        <v>-0.8</v>
      </c>
      <c r="AP60" s="344">
        <v>105966</v>
      </c>
      <c r="AQ60" s="345">
        <v>-0.1</v>
      </c>
      <c r="AR60" s="346">
        <v>-0.7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1176466</v>
      </c>
      <c r="AN61" s="349">
        <v>221770</v>
      </c>
      <c r="AO61" s="350">
        <v>93</v>
      </c>
      <c r="AP61" s="351">
        <v>197422</v>
      </c>
      <c r="AQ61" s="352">
        <v>3.3</v>
      </c>
      <c r="AR61" s="338">
        <v>89.7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386299</v>
      </c>
      <c r="AN62" s="342">
        <v>72334</v>
      </c>
      <c r="AO62" s="343">
        <v>25.1</v>
      </c>
      <c r="AP62" s="344">
        <v>101202</v>
      </c>
      <c r="AQ62" s="345">
        <v>5.5</v>
      </c>
      <c r="AR62" s="346">
        <v>19.600000000000001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WFt3rD6V5qIvxDgmgxvJGFSXKbQSDNKCqkajzCQeP8SwhOftlQPY8Faezd7oMN4s18lYtJPPDyWYK+Ves2vWw==" saltValue="F8LCAmArzR1qvHExumpHm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w5+FYzvwoYSdlEuTR67pubSonGlldjX8P87M144oWllt9/G3Gr9DJscqKK06rEz1F4VyjbqNZOrtF6ORUQlNUQ==" saltValue="0xcVjOk755WYwHCkQ+1w4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ew39RYMbqTT+YtWncDBWULKI4ChPJoNPiQZIAU780vVn1B9LTHtH2ThKup7xvFkiFkWGQE4oKbiEJJQHvhCWlw==" saltValue="lkIUwQ0IpjvZBi3WAucc8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8" t="s">
        <v>3</v>
      </c>
      <c r="D47" s="1138"/>
      <c r="E47" s="1139"/>
      <c r="F47" s="11">
        <v>16.11</v>
      </c>
      <c r="G47" s="12">
        <v>15.94</v>
      </c>
      <c r="H47" s="12">
        <v>17.7</v>
      </c>
      <c r="I47" s="12">
        <v>24.02</v>
      </c>
      <c r="J47" s="13">
        <v>29.58</v>
      </c>
    </row>
    <row r="48" spans="2:10" ht="57.75" customHeight="1" x14ac:dyDescent="0.15">
      <c r="B48" s="14"/>
      <c r="C48" s="1140" t="s">
        <v>4</v>
      </c>
      <c r="D48" s="1140"/>
      <c r="E48" s="1141"/>
      <c r="F48" s="15">
        <v>2.7</v>
      </c>
      <c r="G48" s="16">
        <v>2.52</v>
      </c>
      <c r="H48" s="16">
        <v>3.23</v>
      </c>
      <c r="I48" s="16">
        <v>2.88</v>
      </c>
      <c r="J48" s="17">
        <v>3.78</v>
      </c>
    </row>
    <row r="49" spans="2:10" ht="57.75" customHeight="1" thickBot="1" x14ac:dyDescent="0.2">
      <c r="B49" s="18"/>
      <c r="C49" s="1142" t="s">
        <v>5</v>
      </c>
      <c r="D49" s="1142"/>
      <c r="E49" s="1143"/>
      <c r="F49" s="19" t="s">
        <v>531</v>
      </c>
      <c r="G49" s="20" t="s">
        <v>532</v>
      </c>
      <c r="H49" s="20">
        <v>3.75</v>
      </c>
      <c r="I49" s="20">
        <v>5.28</v>
      </c>
      <c r="J49" s="21">
        <v>6.32</v>
      </c>
    </row>
    <row r="50" spans="2:10" x14ac:dyDescent="0.15"/>
  </sheetData>
  <sheetProtection algorithmName="SHA-512" hashValue="JfWaabAxMEFbnr/HQ4VITVIHeK2cxDvNsXbC2bSi7zVotXJ/jEZpNL1mIncvkZpcQ66NslZ227xnLfUKvhK5qg==" saltValue="UJVB6GCBraoh+UV4TrEc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0" t="s">
        <v>533</v>
      </c>
      <c r="D34" s="1150"/>
      <c r="E34" s="1151"/>
      <c r="F34" s="32">
        <v>2.69</v>
      </c>
      <c r="G34" s="33">
        <v>2.5099999999999998</v>
      </c>
      <c r="H34" s="33">
        <v>3.22</v>
      </c>
      <c r="I34" s="33">
        <v>2.87</v>
      </c>
      <c r="J34" s="34">
        <v>3.78</v>
      </c>
      <c r="K34" s="22"/>
      <c r="L34" s="22"/>
      <c r="M34" s="22"/>
      <c r="N34" s="22"/>
      <c r="O34" s="22"/>
      <c r="P34" s="22"/>
    </row>
    <row r="35" spans="1:16" ht="39" customHeight="1" x14ac:dyDescent="0.15">
      <c r="A35" s="22"/>
      <c r="B35" s="35"/>
      <c r="C35" s="1144" t="s">
        <v>534</v>
      </c>
      <c r="D35" s="1145"/>
      <c r="E35" s="1146"/>
      <c r="F35" s="36">
        <v>0.88</v>
      </c>
      <c r="G35" s="37">
        <v>0.78</v>
      </c>
      <c r="H35" s="37">
        <v>1.22</v>
      </c>
      <c r="I35" s="37">
        <v>1.08</v>
      </c>
      <c r="J35" s="38">
        <v>0.31</v>
      </c>
      <c r="K35" s="22"/>
      <c r="L35" s="22"/>
      <c r="M35" s="22"/>
      <c r="N35" s="22"/>
      <c r="O35" s="22"/>
      <c r="P35" s="22"/>
    </row>
    <row r="36" spans="1:16" ht="39" customHeight="1" x14ac:dyDescent="0.15">
      <c r="A36" s="22"/>
      <c r="B36" s="35"/>
      <c r="C36" s="1144" t="s">
        <v>535</v>
      </c>
      <c r="D36" s="1145"/>
      <c r="E36" s="1146"/>
      <c r="F36" s="36">
        <v>0.21</v>
      </c>
      <c r="G36" s="37">
        <v>0.25</v>
      </c>
      <c r="H36" s="37">
        <v>0.16</v>
      </c>
      <c r="I36" s="37">
        <v>0.15</v>
      </c>
      <c r="J36" s="38">
        <v>0.23</v>
      </c>
      <c r="K36" s="22"/>
      <c r="L36" s="22"/>
      <c r="M36" s="22"/>
      <c r="N36" s="22"/>
      <c r="O36" s="22"/>
      <c r="P36" s="22"/>
    </row>
    <row r="37" spans="1:16" ht="39" customHeight="1" x14ac:dyDescent="0.15">
      <c r="A37" s="22"/>
      <c r="B37" s="35"/>
      <c r="C37" s="1144" t="s">
        <v>536</v>
      </c>
      <c r="D37" s="1145"/>
      <c r="E37" s="1146"/>
      <c r="F37" s="36">
        <v>0.13</v>
      </c>
      <c r="G37" s="37">
        <v>0.24</v>
      </c>
      <c r="H37" s="37">
        <v>0.32</v>
      </c>
      <c r="I37" s="37">
        <v>0.09</v>
      </c>
      <c r="J37" s="38">
        <v>0.16</v>
      </c>
      <c r="K37" s="22"/>
      <c r="L37" s="22"/>
      <c r="M37" s="22"/>
      <c r="N37" s="22"/>
      <c r="O37" s="22"/>
      <c r="P37" s="22"/>
    </row>
    <row r="38" spans="1:16" ht="39" customHeight="1" x14ac:dyDescent="0.15">
      <c r="A38" s="22"/>
      <c r="B38" s="35"/>
      <c r="C38" s="1144" t="s">
        <v>537</v>
      </c>
      <c r="D38" s="1145"/>
      <c r="E38" s="1146"/>
      <c r="F38" s="36">
        <v>0.63</v>
      </c>
      <c r="G38" s="37">
        <v>0.16</v>
      </c>
      <c r="H38" s="37">
        <v>0.16</v>
      </c>
      <c r="I38" s="37">
        <v>0.09</v>
      </c>
      <c r="J38" s="38">
        <v>0.04</v>
      </c>
      <c r="K38" s="22"/>
      <c r="L38" s="22"/>
      <c r="M38" s="22"/>
      <c r="N38" s="22"/>
      <c r="O38" s="22"/>
      <c r="P38" s="22"/>
    </row>
    <row r="39" spans="1:16" ht="39" customHeight="1" x14ac:dyDescent="0.15">
      <c r="A39" s="22"/>
      <c r="B39" s="35"/>
      <c r="C39" s="1144" t="s">
        <v>538</v>
      </c>
      <c r="D39" s="1145"/>
      <c r="E39" s="1146"/>
      <c r="F39" s="36">
        <v>0.03</v>
      </c>
      <c r="G39" s="37">
        <v>0.03</v>
      </c>
      <c r="H39" s="37">
        <v>0.03</v>
      </c>
      <c r="I39" s="37">
        <v>0.02</v>
      </c>
      <c r="J39" s="38">
        <v>0.01</v>
      </c>
      <c r="K39" s="22"/>
      <c r="L39" s="22"/>
      <c r="M39" s="22"/>
      <c r="N39" s="22"/>
      <c r="O39" s="22"/>
      <c r="P39" s="22"/>
    </row>
    <row r="40" spans="1:16" ht="39" customHeight="1" x14ac:dyDescent="0.15">
      <c r="A40" s="22"/>
      <c r="B40" s="35"/>
      <c r="C40" s="1144" t="s">
        <v>539</v>
      </c>
      <c r="D40" s="1145"/>
      <c r="E40" s="1146"/>
      <c r="F40" s="36">
        <v>0</v>
      </c>
      <c r="G40" s="37">
        <v>0</v>
      </c>
      <c r="H40" s="37">
        <v>0</v>
      </c>
      <c r="I40" s="37">
        <v>0.01</v>
      </c>
      <c r="J40" s="38">
        <v>0</v>
      </c>
      <c r="K40" s="22"/>
      <c r="L40" s="22"/>
      <c r="M40" s="22"/>
      <c r="N40" s="22"/>
      <c r="O40" s="22"/>
      <c r="P40" s="22"/>
    </row>
    <row r="41" spans="1:16" ht="39" customHeight="1" x14ac:dyDescent="0.15">
      <c r="A41" s="22"/>
      <c r="B41" s="35"/>
      <c r="C41" s="1144"/>
      <c r="D41" s="1145"/>
      <c r="E41" s="1146"/>
      <c r="F41" s="36"/>
      <c r="G41" s="37"/>
      <c r="H41" s="37"/>
      <c r="I41" s="37"/>
      <c r="J41" s="38"/>
      <c r="K41" s="22"/>
      <c r="L41" s="22"/>
      <c r="M41" s="22"/>
      <c r="N41" s="22"/>
      <c r="O41" s="22"/>
      <c r="P41" s="22"/>
    </row>
    <row r="42" spans="1:16" ht="39" customHeight="1" x14ac:dyDescent="0.15">
      <c r="A42" s="22"/>
      <c r="B42" s="39"/>
      <c r="C42" s="1144" t="s">
        <v>540</v>
      </c>
      <c r="D42" s="1145"/>
      <c r="E42" s="1146"/>
      <c r="F42" s="36" t="s">
        <v>487</v>
      </c>
      <c r="G42" s="37" t="s">
        <v>487</v>
      </c>
      <c r="H42" s="37" t="s">
        <v>487</v>
      </c>
      <c r="I42" s="37" t="s">
        <v>487</v>
      </c>
      <c r="J42" s="38" t="s">
        <v>487</v>
      </c>
      <c r="K42" s="22"/>
      <c r="L42" s="22"/>
      <c r="M42" s="22"/>
      <c r="N42" s="22"/>
      <c r="O42" s="22"/>
      <c r="P42" s="22"/>
    </row>
    <row r="43" spans="1:16" ht="39" customHeight="1" thickBot="1" x14ac:dyDescent="0.2">
      <c r="A43" s="22"/>
      <c r="B43" s="40"/>
      <c r="C43" s="1147" t="s">
        <v>541</v>
      </c>
      <c r="D43" s="1148"/>
      <c r="E43" s="1149"/>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L9ukJExUs1Sjpj/knLRW2vEQ8HM0cldEm+iPDHAVWVTbnmz5uSmTFsrrVnqOwqfye4/L9UbPZ/c8lppKCeeCw==" saltValue="Z6DIccIzRv6vMkOUdRmm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5" t="s">
        <v>9</v>
      </c>
      <c r="C45" s="1176"/>
      <c r="D45" s="58"/>
      <c r="E45" s="1181" t="s">
        <v>10</v>
      </c>
      <c r="F45" s="1181"/>
      <c r="G45" s="1181"/>
      <c r="H45" s="1181"/>
      <c r="I45" s="1181"/>
      <c r="J45" s="1182"/>
      <c r="K45" s="59">
        <v>771</v>
      </c>
      <c r="L45" s="60">
        <v>760</v>
      </c>
      <c r="M45" s="60">
        <v>768</v>
      </c>
      <c r="N45" s="60">
        <v>740</v>
      </c>
      <c r="O45" s="61">
        <v>683</v>
      </c>
      <c r="P45" s="48"/>
      <c r="Q45" s="48"/>
      <c r="R45" s="48"/>
      <c r="S45" s="48"/>
      <c r="T45" s="48"/>
      <c r="U45" s="48"/>
    </row>
    <row r="46" spans="1:21" ht="30.75" customHeight="1" x14ac:dyDescent="0.15">
      <c r="A46" s="48"/>
      <c r="B46" s="1177"/>
      <c r="C46" s="1178"/>
      <c r="D46" s="62"/>
      <c r="E46" s="1154" t="s">
        <v>11</v>
      </c>
      <c r="F46" s="1154"/>
      <c r="G46" s="1154"/>
      <c r="H46" s="1154"/>
      <c r="I46" s="1154"/>
      <c r="J46" s="1155"/>
      <c r="K46" s="63" t="s">
        <v>487</v>
      </c>
      <c r="L46" s="64" t="s">
        <v>487</v>
      </c>
      <c r="M46" s="64" t="s">
        <v>487</v>
      </c>
      <c r="N46" s="64" t="s">
        <v>487</v>
      </c>
      <c r="O46" s="65" t="s">
        <v>487</v>
      </c>
      <c r="P46" s="48"/>
      <c r="Q46" s="48"/>
      <c r="R46" s="48"/>
      <c r="S46" s="48"/>
      <c r="T46" s="48"/>
      <c r="U46" s="48"/>
    </row>
    <row r="47" spans="1:21" ht="30.75" customHeight="1" x14ac:dyDescent="0.15">
      <c r="A47" s="48"/>
      <c r="B47" s="1177"/>
      <c r="C47" s="1178"/>
      <c r="D47" s="62"/>
      <c r="E47" s="1154" t="s">
        <v>12</v>
      </c>
      <c r="F47" s="1154"/>
      <c r="G47" s="1154"/>
      <c r="H47" s="1154"/>
      <c r="I47" s="1154"/>
      <c r="J47" s="1155"/>
      <c r="K47" s="63" t="s">
        <v>487</v>
      </c>
      <c r="L47" s="64" t="s">
        <v>487</v>
      </c>
      <c r="M47" s="64" t="s">
        <v>487</v>
      </c>
      <c r="N47" s="64" t="s">
        <v>487</v>
      </c>
      <c r="O47" s="65" t="s">
        <v>487</v>
      </c>
      <c r="P47" s="48"/>
      <c r="Q47" s="48"/>
      <c r="R47" s="48"/>
      <c r="S47" s="48"/>
      <c r="T47" s="48"/>
      <c r="U47" s="48"/>
    </row>
    <row r="48" spans="1:21" ht="30.75" customHeight="1" x14ac:dyDescent="0.15">
      <c r="A48" s="48"/>
      <c r="B48" s="1177"/>
      <c r="C48" s="1178"/>
      <c r="D48" s="62"/>
      <c r="E48" s="1154" t="s">
        <v>13</v>
      </c>
      <c r="F48" s="1154"/>
      <c r="G48" s="1154"/>
      <c r="H48" s="1154"/>
      <c r="I48" s="1154"/>
      <c r="J48" s="1155"/>
      <c r="K48" s="63">
        <v>129</v>
      </c>
      <c r="L48" s="64">
        <v>123</v>
      </c>
      <c r="M48" s="64">
        <v>133</v>
      </c>
      <c r="N48" s="64">
        <v>133</v>
      </c>
      <c r="O48" s="65">
        <v>131</v>
      </c>
      <c r="P48" s="48"/>
      <c r="Q48" s="48"/>
      <c r="R48" s="48"/>
      <c r="S48" s="48"/>
      <c r="T48" s="48"/>
      <c r="U48" s="48"/>
    </row>
    <row r="49" spans="1:21" ht="30.75" customHeight="1" x14ac:dyDescent="0.15">
      <c r="A49" s="48"/>
      <c r="B49" s="1177"/>
      <c r="C49" s="1178"/>
      <c r="D49" s="62"/>
      <c r="E49" s="1154" t="s">
        <v>14</v>
      </c>
      <c r="F49" s="1154"/>
      <c r="G49" s="1154"/>
      <c r="H49" s="1154"/>
      <c r="I49" s="1154"/>
      <c r="J49" s="1155"/>
      <c r="K49" s="63">
        <v>10</v>
      </c>
      <c r="L49" s="64">
        <v>8</v>
      </c>
      <c r="M49" s="64">
        <v>6</v>
      </c>
      <c r="N49" s="64">
        <v>5</v>
      </c>
      <c r="O49" s="65">
        <v>3</v>
      </c>
      <c r="P49" s="48"/>
      <c r="Q49" s="48"/>
      <c r="R49" s="48"/>
      <c r="S49" s="48"/>
      <c r="T49" s="48"/>
      <c r="U49" s="48"/>
    </row>
    <row r="50" spans="1:21" ht="30.75" customHeight="1" x14ac:dyDescent="0.15">
      <c r="A50" s="48"/>
      <c r="B50" s="1177"/>
      <c r="C50" s="1178"/>
      <c r="D50" s="62"/>
      <c r="E50" s="1154" t="s">
        <v>15</v>
      </c>
      <c r="F50" s="1154"/>
      <c r="G50" s="1154"/>
      <c r="H50" s="1154"/>
      <c r="I50" s="1154"/>
      <c r="J50" s="1155"/>
      <c r="K50" s="63">
        <v>1</v>
      </c>
      <c r="L50" s="64">
        <v>1</v>
      </c>
      <c r="M50" s="64">
        <v>1</v>
      </c>
      <c r="N50" s="64">
        <v>1</v>
      </c>
      <c r="O50" s="65">
        <v>1</v>
      </c>
      <c r="P50" s="48"/>
      <c r="Q50" s="48"/>
      <c r="R50" s="48"/>
      <c r="S50" s="48"/>
      <c r="T50" s="48"/>
      <c r="U50" s="48"/>
    </row>
    <row r="51" spans="1:21" ht="30.75" customHeight="1" x14ac:dyDescent="0.15">
      <c r="A51" s="48"/>
      <c r="B51" s="1179"/>
      <c r="C51" s="1180"/>
      <c r="D51" s="66"/>
      <c r="E51" s="1154" t="s">
        <v>16</v>
      </c>
      <c r="F51" s="1154"/>
      <c r="G51" s="1154"/>
      <c r="H51" s="1154"/>
      <c r="I51" s="1154"/>
      <c r="J51" s="1155"/>
      <c r="K51" s="63" t="s">
        <v>487</v>
      </c>
      <c r="L51" s="64" t="s">
        <v>487</v>
      </c>
      <c r="M51" s="64" t="s">
        <v>487</v>
      </c>
      <c r="N51" s="64" t="s">
        <v>487</v>
      </c>
      <c r="O51" s="65" t="s">
        <v>487</v>
      </c>
      <c r="P51" s="48"/>
      <c r="Q51" s="48"/>
      <c r="R51" s="48"/>
      <c r="S51" s="48"/>
      <c r="T51" s="48"/>
      <c r="U51" s="48"/>
    </row>
    <row r="52" spans="1:21" ht="30.75" customHeight="1" x14ac:dyDescent="0.15">
      <c r="A52" s="48"/>
      <c r="B52" s="1152" t="s">
        <v>17</v>
      </c>
      <c r="C52" s="1153"/>
      <c r="D52" s="66"/>
      <c r="E52" s="1154" t="s">
        <v>18</v>
      </c>
      <c r="F52" s="1154"/>
      <c r="G52" s="1154"/>
      <c r="H52" s="1154"/>
      <c r="I52" s="1154"/>
      <c r="J52" s="1155"/>
      <c r="K52" s="63">
        <v>698</v>
      </c>
      <c r="L52" s="64">
        <v>677</v>
      </c>
      <c r="M52" s="64">
        <v>663</v>
      </c>
      <c r="N52" s="64">
        <v>615</v>
      </c>
      <c r="O52" s="65">
        <v>569</v>
      </c>
      <c r="P52" s="48"/>
      <c r="Q52" s="48"/>
      <c r="R52" s="48"/>
      <c r="S52" s="48"/>
      <c r="T52" s="48"/>
      <c r="U52" s="48"/>
    </row>
    <row r="53" spans="1:21" ht="30.75" customHeight="1" thickBot="1" x14ac:dyDescent="0.2">
      <c r="A53" s="48"/>
      <c r="B53" s="1156" t="s">
        <v>19</v>
      </c>
      <c r="C53" s="1157"/>
      <c r="D53" s="67"/>
      <c r="E53" s="1158" t="s">
        <v>20</v>
      </c>
      <c r="F53" s="1158"/>
      <c r="G53" s="1158"/>
      <c r="H53" s="1158"/>
      <c r="I53" s="1158"/>
      <c r="J53" s="1159"/>
      <c r="K53" s="68">
        <v>213</v>
      </c>
      <c r="L53" s="69">
        <v>215</v>
      </c>
      <c r="M53" s="69">
        <v>245</v>
      </c>
      <c r="N53" s="69">
        <v>264</v>
      </c>
      <c r="O53" s="70">
        <v>249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0" t="s">
        <v>24</v>
      </c>
      <c r="C58" s="1161"/>
      <c r="D58" s="1166" t="s">
        <v>25</v>
      </c>
      <c r="E58" s="1167"/>
      <c r="F58" s="1167"/>
      <c r="G58" s="1167"/>
      <c r="H58" s="1167"/>
      <c r="I58" s="1167"/>
      <c r="J58" s="1168"/>
      <c r="K58" s="83"/>
      <c r="L58" s="84"/>
      <c r="M58" s="84"/>
      <c r="N58" s="84"/>
      <c r="O58" s="85"/>
    </row>
    <row r="59" spans="1:21" ht="31.5" customHeight="1" x14ac:dyDescent="0.15">
      <c r="B59" s="1162"/>
      <c r="C59" s="1163"/>
      <c r="D59" s="1169" t="s">
        <v>26</v>
      </c>
      <c r="E59" s="1170"/>
      <c r="F59" s="1170"/>
      <c r="G59" s="1170"/>
      <c r="H59" s="1170"/>
      <c r="I59" s="1170"/>
      <c r="J59" s="1171"/>
      <c r="K59" s="86"/>
      <c r="L59" s="87"/>
      <c r="M59" s="87"/>
      <c r="N59" s="87"/>
      <c r="O59" s="88"/>
    </row>
    <row r="60" spans="1:21" ht="31.5" customHeight="1" thickBot="1" x14ac:dyDescent="0.2">
      <c r="B60" s="1164"/>
      <c r="C60" s="1165"/>
      <c r="D60" s="1172" t="s">
        <v>27</v>
      </c>
      <c r="E60" s="1173"/>
      <c r="F60" s="1173"/>
      <c r="G60" s="1173"/>
      <c r="H60" s="1173"/>
      <c r="I60" s="1173"/>
      <c r="J60" s="117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ISR0K9LZlWddtRBZFBrQplPRSN3M933VaQD40kKh/eMd/VjxeyWJc2ojgrpdorJq5P0gsNKX44sE5hADnmTNQ==" saltValue="bsa03SBC89WthfD3v3dfd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5" t="s">
        <v>30</v>
      </c>
      <c r="C41" s="1196"/>
      <c r="D41" s="105"/>
      <c r="E41" s="1197" t="s">
        <v>31</v>
      </c>
      <c r="F41" s="1197"/>
      <c r="G41" s="1197"/>
      <c r="H41" s="1198"/>
      <c r="I41" s="355">
        <v>5806</v>
      </c>
      <c r="J41" s="356">
        <v>6032</v>
      </c>
      <c r="K41" s="356">
        <v>5755</v>
      </c>
      <c r="L41" s="356">
        <v>5407</v>
      </c>
      <c r="M41" s="357">
        <v>5053</v>
      </c>
    </row>
    <row r="42" spans="2:13" ht="27.75" customHeight="1" x14ac:dyDescent="0.15">
      <c r="B42" s="1185"/>
      <c r="C42" s="1186"/>
      <c r="D42" s="106"/>
      <c r="E42" s="1189" t="s">
        <v>32</v>
      </c>
      <c r="F42" s="1189"/>
      <c r="G42" s="1189"/>
      <c r="H42" s="1190"/>
      <c r="I42" s="358" t="s">
        <v>487</v>
      </c>
      <c r="J42" s="359" t="s">
        <v>487</v>
      </c>
      <c r="K42" s="359" t="s">
        <v>487</v>
      </c>
      <c r="L42" s="359" t="s">
        <v>487</v>
      </c>
      <c r="M42" s="360" t="s">
        <v>487</v>
      </c>
    </row>
    <row r="43" spans="2:13" ht="27.75" customHeight="1" x14ac:dyDescent="0.15">
      <c r="B43" s="1185"/>
      <c r="C43" s="1186"/>
      <c r="D43" s="106"/>
      <c r="E43" s="1189" t="s">
        <v>33</v>
      </c>
      <c r="F43" s="1189"/>
      <c r="G43" s="1189"/>
      <c r="H43" s="1190"/>
      <c r="I43" s="358">
        <v>1211</v>
      </c>
      <c r="J43" s="359">
        <v>1091</v>
      </c>
      <c r="K43" s="359">
        <v>1012</v>
      </c>
      <c r="L43" s="359">
        <v>938</v>
      </c>
      <c r="M43" s="360">
        <v>864</v>
      </c>
    </row>
    <row r="44" spans="2:13" ht="27.75" customHeight="1" x14ac:dyDescent="0.15">
      <c r="B44" s="1185"/>
      <c r="C44" s="1186"/>
      <c r="D44" s="106"/>
      <c r="E44" s="1189" t="s">
        <v>34</v>
      </c>
      <c r="F44" s="1189"/>
      <c r="G44" s="1189"/>
      <c r="H44" s="1190"/>
      <c r="I44" s="358">
        <v>25</v>
      </c>
      <c r="J44" s="359">
        <v>17</v>
      </c>
      <c r="K44" s="359">
        <v>11</v>
      </c>
      <c r="L44" s="359">
        <v>6</v>
      </c>
      <c r="M44" s="360">
        <v>4</v>
      </c>
    </row>
    <row r="45" spans="2:13" ht="27.75" customHeight="1" x14ac:dyDescent="0.15">
      <c r="B45" s="1185"/>
      <c r="C45" s="1186"/>
      <c r="D45" s="106"/>
      <c r="E45" s="1189" t="s">
        <v>35</v>
      </c>
      <c r="F45" s="1189"/>
      <c r="G45" s="1189"/>
      <c r="H45" s="1190"/>
      <c r="I45" s="358">
        <v>289</v>
      </c>
      <c r="J45" s="359">
        <v>237</v>
      </c>
      <c r="K45" s="359">
        <v>220</v>
      </c>
      <c r="L45" s="359">
        <v>221</v>
      </c>
      <c r="M45" s="360">
        <v>260</v>
      </c>
    </row>
    <row r="46" spans="2:13" ht="27.75" customHeight="1" x14ac:dyDescent="0.15">
      <c r="B46" s="1185"/>
      <c r="C46" s="1186"/>
      <c r="D46" s="107"/>
      <c r="E46" s="1189" t="s">
        <v>36</v>
      </c>
      <c r="F46" s="1189"/>
      <c r="G46" s="1189"/>
      <c r="H46" s="1190"/>
      <c r="I46" s="358" t="s">
        <v>487</v>
      </c>
      <c r="J46" s="359" t="s">
        <v>487</v>
      </c>
      <c r="K46" s="359" t="s">
        <v>487</v>
      </c>
      <c r="L46" s="359" t="s">
        <v>487</v>
      </c>
      <c r="M46" s="360" t="s">
        <v>487</v>
      </c>
    </row>
    <row r="47" spans="2:13" ht="27.75" customHeight="1" x14ac:dyDescent="0.15">
      <c r="B47" s="1185"/>
      <c r="C47" s="1186"/>
      <c r="D47" s="108"/>
      <c r="E47" s="1199" t="s">
        <v>37</v>
      </c>
      <c r="F47" s="1200"/>
      <c r="G47" s="1200"/>
      <c r="H47" s="1201"/>
      <c r="I47" s="358" t="s">
        <v>487</v>
      </c>
      <c r="J47" s="359" t="s">
        <v>487</v>
      </c>
      <c r="K47" s="359" t="s">
        <v>487</v>
      </c>
      <c r="L47" s="359" t="s">
        <v>487</v>
      </c>
      <c r="M47" s="360" t="s">
        <v>487</v>
      </c>
    </row>
    <row r="48" spans="2:13" ht="27.75" customHeight="1" x14ac:dyDescent="0.15">
      <c r="B48" s="1185"/>
      <c r="C48" s="1186"/>
      <c r="D48" s="106"/>
      <c r="E48" s="1189" t="s">
        <v>38</v>
      </c>
      <c r="F48" s="1189"/>
      <c r="G48" s="1189"/>
      <c r="H48" s="1190"/>
      <c r="I48" s="358" t="s">
        <v>487</v>
      </c>
      <c r="J48" s="359" t="s">
        <v>487</v>
      </c>
      <c r="K48" s="359" t="s">
        <v>487</v>
      </c>
      <c r="L48" s="359" t="s">
        <v>487</v>
      </c>
      <c r="M48" s="360" t="s">
        <v>487</v>
      </c>
    </row>
    <row r="49" spans="2:13" ht="27.75" customHeight="1" x14ac:dyDescent="0.15">
      <c r="B49" s="1187"/>
      <c r="C49" s="1188"/>
      <c r="D49" s="106"/>
      <c r="E49" s="1189" t="s">
        <v>39</v>
      </c>
      <c r="F49" s="1189"/>
      <c r="G49" s="1189"/>
      <c r="H49" s="1190"/>
      <c r="I49" s="358" t="s">
        <v>487</v>
      </c>
      <c r="J49" s="359" t="s">
        <v>487</v>
      </c>
      <c r="K49" s="359" t="s">
        <v>487</v>
      </c>
      <c r="L49" s="359" t="s">
        <v>487</v>
      </c>
      <c r="M49" s="360" t="s">
        <v>487</v>
      </c>
    </row>
    <row r="50" spans="2:13" ht="27.75" customHeight="1" x14ac:dyDescent="0.15">
      <c r="B50" s="1183" t="s">
        <v>40</v>
      </c>
      <c r="C50" s="1184"/>
      <c r="D50" s="109"/>
      <c r="E50" s="1189" t="s">
        <v>41</v>
      </c>
      <c r="F50" s="1189"/>
      <c r="G50" s="1189"/>
      <c r="H50" s="1190"/>
      <c r="I50" s="358">
        <v>1756</v>
      </c>
      <c r="J50" s="359">
        <v>1797</v>
      </c>
      <c r="K50" s="359">
        <v>2089</v>
      </c>
      <c r="L50" s="359">
        <v>2390</v>
      </c>
      <c r="M50" s="360">
        <v>2583</v>
      </c>
    </row>
    <row r="51" spans="2:13" ht="27.75" customHeight="1" x14ac:dyDescent="0.15">
      <c r="B51" s="1185"/>
      <c r="C51" s="1186"/>
      <c r="D51" s="106"/>
      <c r="E51" s="1189" t="s">
        <v>42</v>
      </c>
      <c r="F51" s="1189"/>
      <c r="G51" s="1189"/>
      <c r="H51" s="1190"/>
      <c r="I51" s="358">
        <v>430</v>
      </c>
      <c r="J51" s="359">
        <v>398</v>
      </c>
      <c r="K51" s="359">
        <v>360</v>
      </c>
      <c r="L51" s="359">
        <v>320</v>
      </c>
      <c r="M51" s="360">
        <v>279</v>
      </c>
    </row>
    <row r="52" spans="2:13" ht="27.75" customHeight="1" x14ac:dyDescent="0.15">
      <c r="B52" s="1187"/>
      <c r="C52" s="1188"/>
      <c r="D52" s="106"/>
      <c r="E52" s="1189" t="s">
        <v>43</v>
      </c>
      <c r="F52" s="1189"/>
      <c r="G52" s="1189"/>
      <c r="H52" s="1190"/>
      <c r="I52" s="358">
        <v>4979</v>
      </c>
      <c r="J52" s="359">
        <v>4983</v>
      </c>
      <c r="K52" s="359">
        <v>4841</v>
      </c>
      <c r="L52" s="359">
        <v>4584</v>
      </c>
      <c r="M52" s="360">
        <v>4340</v>
      </c>
    </row>
    <row r="53" spans="2:13" ht="27.75" customHeight="1" thickBot="1" x14ac:dyDescent="0.2">
      <c r="B53" s="1191" t="s">
        <v>19</v>
      </c>
      <c r="C53" s="1192"/>
      <c r="D53" s="110"/>
      <c r="E53" s="1193" t="s">
        <v>44</v>
      </c>
      <c r="F53" s="1193"/>
      <c r="G53" s="1193"/>
      <c r="H53" s="1194"/>
      <c r="I53" s="361">
        <v>165</v>
      </c>
      <c r="J53" s="362">
        <v>198</v>
      </c>
      <c r="K53" s="362">
        <v>-292</v>
      </c>
      <c r="L53" s="362">
        <v>-722</v>
      </c>
      <c r="M53" s="363">
        <v>-1022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iCjDTEuXqrrdSWit7/Uboyy4zBpjpXmAJF0XbWIoDgGCA99/G0zRFNVZGdKJkDnDMz2X5k6sqhx6Krk49I6pg==" saltValue="ddwigO1FF3MntPL1Oase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0" t="s">
        <v>46</v>
      </c>
      <c r="D55" s="1210"/>
      <c r="E55" s="1211"/>
      <c r="F55" s="122">
        <v>658</v>
      </c>
      <c r="G55" s="122">
        <v>864</v>
      </c>
      <c r="H55" s="123">
        <v>1058</v>
      </c>
    </row>
    <row r="56" spans="2:8" ht="52.5" customHeight="1" x14ac:dyDescent="0.15">
      <c r="B56" s="124"/>
      <c r="C56" s="1212" t="s">
        <v>47</v>
      </c>
      <c r="D56" s="1212"/>
      <c r="E56" s="1213"/>
      <c r="F56" s="125">
        <v>280</v>
      </c>
      <c r="G56" s="125">
        <v>275</v>
      </c>
      <c r="H56" s="126">
        <v>268</v>
      </c>
    </row>
    <row r="57" spans="2:8" ht="53.25" customHeight="1" x14ac:dyDescent="0.15">
      <c r="B57" s="124"/>
      <c r="C57" s="1214" t="s">
        <v>48</v>
      </c>
      <c r="D57" s="1214"/>
      <c r="E57" s="1215"/>
      <c r="F57" s="127">
        <v>1151</v>
      </c>
      <c r="G57" s="127">
        <v>1251</v>
      </c>
      <c r="H57" s="128">
        <v>1256</v>
      </c>
    </row>
    <row r="58" spans="2:8" ht="45.75" customHeight="1" x14ac:dyDescent="0.15">
      <c r="B58" s="129"/>
      <c r="C58" s="1202" t="s">
        <v>547</v>
      </c>
      <c r="D58" s="1203"/>
      <c r="E58" s="1204"/>
      <c r="F58" s="130">
        <v>795</v>
      </c>
      <c r="G58" s="130">
        <v>880</v>
      </c>
      <c r="H58" s="131">
        <v>860</v>
      </c>
    </row>
    <row r="59" spans="2:8" ht="45.75" customHeight="1" x14ac:dyDescent="0.15">
      <c r="B59" s="129"/>
      <c r="C59" s="1202" t="s">
        <v>548</v>
      </c>
      <c r="D59" s="1203"/>
      <c r="E59" s="1204"/>
      <c r="F59" s="130">
        <v>346</v>
      </c>
      <c r="G59" s="130">
        <v>352</v>
      </c>
      <c r="H59" s="131">
        <v>358</v>
      </c>
    </row>
    <row r="60" spans="2:8" ht="45.75" customHeight="1" x14ac:dyDescent="0.15">
      <c r="B60" s="129"/>
      <c r="C60" s="1202" t="s">
        <v>549</v>
      </c>
      <c r="D60" s="1203"/>
      <c r="E60" s="1204"/>
      <c r="F60" s="130">
        <v>10</v>
      </c>
      <c r="G60" s="130">
        <v>0</v>
      </c>
      <c r="H60" s="131">
        <v>0</v>
      </c>
    </row>
    <row r="61" spans="2:8" ht="45.75" customHeight="1" x14ac:dyDescent="0.15">
      <c r="B61" s="129"/>
      <c r="C61" s="1202" t="s">
        <v>550</v>
      </c>
      <c r="D61" s="1203"/>
      <c r="E61" s="1204"/>
      <c r="F61" s="130">
        <v>0</v>
      </c>
      <c r="G61" s="130">
        <v>19</v>
      </c>
      <c r="H61" s="131">
        <v>38</v>
      </c>
    </row>
    <row r="62" spans="2:8" ht="45.75" customHeight="1" thickBot="1" x14ac:dyDescent="0.2">
      <c r="B62" s="132"/>
      <c r="C62" s="1205"/>
      <c r="D62" s="1206"/>
      <c r="E62" s="1207"/>
      <c r="F62" s="133"/>
      <c r="G62" s="133"/>
      <c r="H62" s="134"/>
    </row>
    <row r="63" spans="2:8" ht="52.5" customHeight="1" thickBot="1" x14ac:dyDescent="0.2">
      <c r="B63" s="135"/>
      <c r="C63" s="1208" t="s">
        <v>49</v>
      </c>
      <c r="D63" s="1208"/>
      <c r="E63" s="1209"/>
      <c r="F63" s="136">
        <v>2089</v>
      </c>
      <c r="G63" s="136">
        <v>2390</v>
      </c>
      <c r="H63" s="137">
        <v>2583</v>
      </c>
    </row>
    <row r="64" spans="2:8" x14ac:dyDescent="0.15"/>
  </sheetData>
  <sheetProtection algorithmName="SHA-512" hashValue="b7OU/nKlQ8iMji6S+bn2MLLmyWR/HT89hYc/AA2XsJ1lh7vFcX5gRO6cqWhOLmUX3u7qlsmdokQA8m+OgaojDg==" saltValue="i/Tpj/bv697UdqlMxbr5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236081</v>
      </c>
      <c r="E3" s="156"/>
      <c r="F3" s="157">
        <v>190274</v>
      </c>
      <c r="G3" s="158"/>
      <c r="H3" s="159"/>
    </row>
    <row r="4" spans="1:8" x14ac:dyDescent="0.15">
      <c r="A4" s="160"/>
      <c r="B4" s="161"/>
      <c r="C4" s="162"/>
      <c r="D4" s="163">
        <v>78598</v>
      </c>
      <c r="E4" s="164"/>
      <c r="F4" s="165">
        <v>88584</v>
      </c>
      <c r="G4" s="166"/>
      <c r="H4" s="167"/>
    </row>
    <row r="5" spans="1:8" x14ac:dyDescent="0.15">
      <c r="A5" s="148" t="s">
        <v>520</v>
      </c>
      <c r="B5" s="153"/>
      <c r="C5" s="154"/>
      <c r="D5" s="155">
        <v>282741</v>
      </c>
      <c r="E5" s="156"/>
      <c r="F5" s="157">
        <v>200194</v>
      </c>
      <c r="G5" s="158"/>
      <c r="H5" s="159"/>
    </row>
    <row r="6" spans="1:8" x14ac:dyDescent="0.15">
      <c r="A6" s="160"/>
      <c r="B6" s="161"/>
      <c r="C6" s="162"/>
      <c r="D6" s="163">
        <v>148618</v>
      </c>
      <c r="E6" s="164"/>
      <c r="F6" s="165">
        <v>106422</v>
      </c>
      <c r="G6" s="166"/>
      <c r="H6" s="167"/>
    </row>
    <row r="7" spans="1:8" x14ac:dyDescent="0.15">
      <c r="A7" s="148" t="s">
        <v>521</v>
      </c>
      <c r="B7" s="153"/>
      <c r="C7" s="154"/>
      <c r="D7" s="155">
        <v>104394</v>
      </c>
      <c r="E7" s="156"/>
      <c r="F7" s="157">
        <v>196914</v>
      </c>
      <c r="G7" s="158"/>
      <c r="H7" s="159"/>
    </row>
    <row r="8" spans="1:8" x14ac:dyDescent="0.15">
      <c r="A8" s="160"/>
      <c r="B8" s="161"/>
      <c r="C8" s="162"/>
      <c r="D8" s="163">
        <v>59028</v>
      </c>
      <c r="E8" s="164"/>
      <c r="F8" s="165">
        <v>98966</v>
      </c>
      <c r="G8" s="166"/>
      <c r="H8" s="167"/>
    </row>
    <row r="9" spans="1:8" x14ac:dyDescent="0.15">
      <c r="A9" s="148" t="s">
        <v>522</v>
      </c>
      <c r="B9" s="153"/>
      <c r="C9" s="154"/>
      <c r="D9" s="155">
        <v>413613</v>
      </c>
      <c r="E9" s="156"/>
      <c r="F9" s="157">
        <v>204757</v>
      </c>
      <c r="G9" s="158"/>
      <c r="H9" s="159"/>
    </row>
    <row r="10" spans="1:8" x14ac:dyDescent="0.15">
      <c r="A10" s="160"/>
      <c r="B10" s="161"/>
      <c r="C10" s="162"/>
      <c r="D10" s="163">
        <v>37855</v>
      </c>
      <c r="E10" s="164"/>
      <c r="F10" s="165">
        <v>106071</v>
      </c>
      <c r="G10" s="166"/>
      <c r="H10" s="167"/>
    </row>
    <row r="11" spans="1:8" x14ac:dyDescent="0.15">
      <c r="A11" s="148" t="s">
        <v>523</v>
      </c>
      <c r="B11" s="153"/>
      <c r="C11" s="154"/>
      <c r="D11" s="155">
        <v>72023</v>
      </c>
      <c r="E11" s="156"/>
      <c r="F11" s="157">
        <v>194971</v>
      </c>
      <c r="G11" s="158"/>
      <c r="H11" s="159"/>
    </row>
    <row r="12" spans="1:8" x14ac:dyDescent="0.15">
      <c r="A12" s="160"/>
      <c r="B12" s="161"/>
      <c r="C12" s="168"/>
      <c r="D12" s="163">
        <v>37571</v>
      </c>
      <c r="E12" s="164"/>
      <c r="F12" s="165">
        <v>105966</v>
      </c>
      <c r="G12" s="166"/>
      <c r="H12" s="167"/>
    </row>
    <row r="13" spans="1:8" x14ac:dyDescent="0.15">
      <c r="A13" s="148"/>
      <c r="B13" s="153"/>
      <c r="C13" s="169"/>
      <c r="D13" s="170">
        <v>221770</v>
      </c>
      <c r="E13" s="171"/>
      <c r="F13" s="172">
        <v>197422</v>
      </c>
      <c r="G13" s="173"/>
      <c r="H13" s="159"/>
    </row>
    <row r="14" spans="1:8" x14ac:dyDescent="0.15">
      <c r="A14" s="160"/>
      <c r="B14" s="161"/>
      <c r="C14" s="162"/>
      <c r="D14" s="163">
        <v>72334</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2.7</v>
      </c>
      <c r="C19" s="174">
        <f>ROUND(VALUE(SUBSTITUTE(実質収支比率等に係る経年分析!G$48,"▲","-")),2)</f>
        <v>2.52</v>
      </c>
      <c r="D19" s="174">
        <f>ROUND(VALUE(SUBSTITUTE(実質収支比率等に係る経年分析!H$48,"▲","-")),2)</f>
        <v>3.23</v>
      </c>
      <c r="E19" s="174">
        <f>ROUND(VALUE(SUBSTITUTE(実質収支比率等に係る経年分析!I$48,"▲","-")),2)</f>
        <v>2.88</v>
      </c>
      <c r="F19" s="174">
        <f>ROUND(VALUE(SUBSTITUTE(実質収支比率等に係る経年分析!J$48,"▲","-")),2)</f>
        <v>3.78</v>
      </c>
    </row>
    <row r="20" spans="1:11" x14ac:dyDescent="0.15">
      <c r="A20" s="174" t="s">
        <v>53</v>
      </c>
      <c r="B20" s="174">
        <f>ROUND(VALUE(SUBSTITUTE(実質収支比率等に係る経年分析!F$47,"▲","-")),2)</f>
        <v>16.11</v>
      </c>
      <c r="C20" s="174">
        <f>ROUND(VALUE(SUBSTITUTE(実質収支比率等に係る経年分析!G$47,"▲","-")),2)</f>
        <v>15.94</v>
      </c>
      <c r="D20" s="174">
        <f>ROUND(VALUE(SUBSTITUTE(実質収支比率等に係る経年分析!H$47,"▲","-")),2)</f>
        <v>17.7</v>
      </c>
      <c r="E20" s="174">
        <f>ROUND(VALUE(SUBSTITUTE(実質収支比率等に係る経年分析!I$47,"▲","-")),2)</f>
        <v>24.02</v>
      </c>
      <c r="F20" s="174">
        <f>ROUND(VALUE(SUBSTITUTE(実質収支比率等に係る経年分析!J$47,"▲","-")),2)</f>
        <v>29.58</v>
      </c>
    </row>
    <row r="21" spans="1:11" x14ac:dyDescent="0.15">
      <c r="A21" s="174" t="s">
        <v>54</v>
      </c>
      <c r="B21" s="174">
        <f>IF(ISNUMBER(VALUE(SUBSTITUTE(実質収支比率等に係る経年分析!F$49,"▲","-"))),ROUND(VALUE(SUBSTITUTE(実質収支比率等に係る経年分析!F$49,"▲","-")),2),NA())</f>
        <v>-2.4</v>
      </c>
      <c r="C21" s="174">
        <f>IF(ISNUMBER(VALUE(SUBSTITUTE(実質収支比率等に係る経年分析!G$49,"▲","-"))),ROUND(VALUE(SUBSTITUTE(実質収支比率等に係る経年分析!G$49,"▲","-")),2),NA())</f>
        <v>-0.01</v>
      </c>
      <c r="D21" s="174">
        <f>IF(ISNUMBER(VALUE(SUBSTITUTE(実質収支比率等に係る経年分析!H$49,"▲","-"))),ROUND(VALUE(SUBSTITUTE(実質収支比率等に係る経年分析!H$49,"▲","-")),2),NA())</f>
        <v>3.75</v>
      </c>
      <c r="E21" s="174">
        <f>IF(ISNUMBER(VALUE(SUBSTITUTE(実質収支比率等に係る経年分析!I$49,"▲","-"))),ROUND(VALUE(SUBSTITUTE(実質収支比率等に係る経年分析!I$49,"▲","-")),2),NA())</f>
        <v>5.28</v>
      </c>
      <c r="F21" s="174">
        <f>IF(ISNUMBER(VALUE(SUBSTITUTE(実質収支比率等に係る経年分析!J$49,"▲","-"))),ROUND(VALUE(SUBSTITUTE(実質収支比率等に係る経年分析!J$49,"▲","-")),2),NA())</f>
        <v>6.32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0.16</v>
      </c>
    </row>
    <row r="34" spans="1:16" x14ac:dyDescent="0.15">
      <c r="A34" s="175" t="str">
        <f>IF(連結実質赤字比率に係る赤字・黒字の構成分析!C$36="",NA(),連結実質赤字比率に係る赤字・黒字の構成分析!C$36)</f>
        <v>介護サービス特別会計事業勘定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0.23</v>
      </c>
    </row>
    <row r="35" spans="1:16" x14ac:dyDescent="0.15">
      <c r="A35" s="175" t="str">
        <f>IF(連結実質赤字比率に係る赤字・黒字の構成分析!C$35="",NA(),連結実質赤字比率に係る赤字・黒字の構成分析!C$35)</f>
        <v>国民健康保険診療所事業特別会計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2.5099999999999998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3.22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3.78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698</v>
      </c>
      <c r="E42" s="176"/>
      <c r="F42" s="176"/>
      <c r="G42" s="176">
        <f>'実質公債費比率（分子）の構造'!L$52</f>
        <v>677</v>
      </c>
      <c r="H42" s="176"/>
      <c r="I42" s="176"/>
      <c r="J42" s="176">
        <f>'実質公債費比率（分子）の構造'!M$52</f>
        <v>663</v>
      </c>
      <c r="K42" s="176"/>
      <c r="L42" s="176"/>
      <c r="M42" s="176">
        <f>'実質公債費比率（分子）の構造'!N$52</f>
        <v>615</v>
      </c>
      <c r="N42" s="176"/>
      <c r="O42" s="176"/>
      <c r="P42" s="176">
        <f>'実質公債費比率（分子）の構造'!O$52</f>
        <v>569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10</v>
      </c>
      <c r="C45" s="176"/>
      <c r="D45" s="176"/>
      <c r="E45" s="176">
        <f>'実質公債費比率（分子）の構造'!L$49</f>
        <v>8</v>
      </c>
      <c r="F45" s="176"/>
      <c r="G45" s="176"/>
      <c r="H45" s="176">
        <f>'実質公債費比率（分子）の構造'!M$49</f>
        <v>6</v>
      </c>
      <c r="I45" s="176"/>
      <c r="J45" s="176"/>
      <c r="K45" s="176">
        <f>'実質公債費比率（分子）の構造'!N$49</f>
        <v>5</v>
      </c>
      <c r="L45" s="176"/>
      <c r="M45" s="176"/>
      <c r="N45" s="176">
        <f>'実質公債費比率（分子）の構造'!O$49</f>
        <v>3</v>
      </c>
      <c r="O45" s="176"/>
      <c r="P45" s="176"/>
    </row>
    <row r="46" spans="1:16" x14ac:dyDescent="0.15">
      <c r="A46" s="176" t="s">
        <v>64</v>
      </c>
      <c r="B46" s="176">
        <f>'実質公債費比率（分子）の構造'!K$48</f>
        <v>129</v>
      </c>
      <c r="C46" s="176"/>
      <c r="D46" s="176"/>
      <c r="E46" s="176">
        <f>'実質公債費比率（分子）の構造'!L$48</f>
        <v>123</v>
      </c>
      <c r="F46" s="176"/>
      <c r="G46" s="176"/>
      <c r="H46" s="176">
        <f>'実質公債費比率（分子）の構造'!M$48</f>
        <v>133</v>
      </c>
      <c r="I46" s="176"/>
      <c r="J46" s="176"/>
      <c r="K46" s="176">
        <f>'実質公債費比率（分子）の構造'!N$48</f>
        <v>133</v>
      </c>
      <c r="L46" s="176"/>
      <c r="M46" s="176"/>
      <c r="N46" s="176">
        <f>'実質公債費比率（分子）の構造'!O$48</f>
        <v>131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771</v>
      </c>
      <c r="C49" s="176"/>
      <c r="D49" s="176"/>
      <c r="E49" s="176">
        <f>'実質公債費比率（分子）の構造'!L$45</f>
        <v>760</v>
      </c>
      <c r="F49" s="176"/>
      <c r="G49" s="176"/>
      <c r="H49" s="176">
        <f>'実質公債費比率（分子）の構造'!M$45</f>
        <v>768</v>
      </c>
      <c r="I49" s="176"/>
      <c r="J49" s="176"/>
      <c r="K49" s="176">
        <f>'実質公債費比率（分子）の構造'!N$45</f>
        <v>740</v>
      </c>
      <c r="L49" s="176"/>
      <c r="M49" s="176"/>
      <c r="N49" s="176">
        <f>'実質公債費比率（分子）の構造'!O$45</f>
        <v>683</v>
      </c>
      <c r="O49" s="176"/>
      <c r="P49" s="176"/>
    </row>
    <row r="50" spans="1:16" x14ac:dyDescent="0.15">
      <c r="A50" s="176" t="s">
        <v>67</v>
      </c>
      <c r="B50" s="176" t="e">
        <f>NA()</f>
        <v>#N/A</v>
      </c>
      <c r="C50" s="176">
        <f>IF(ISNUMBER('実質公債費比率（分子）の構造'!K$53),'実質公債費比率（分子）の構造'!K$53,NA())</f>
        <v>213</v>
      </c>
      <c r="D50" s="176" t="e">
        <f>NA()</f>
        <v>#N/A</v>
      </c>
      <c r="E50" s="176" t="e">
        <f>NA()</f>
        <v>#N/A</v>
      </c>
      <c r="F50" s="176">
        <f>IF(ISNUMBER('実質公債費比率（分子）の構造'!L$53),'実質公債費比率（分子）の構造'!L$53,NA())</f>
        <v>215</v>
      </c>
      <c r="G50" s="176" t="e">
        <f>NA()</f>
        <v>#N/A</v>
      </c>
      <c r="H50" s="176" t="e">
        <f>NA()</f>
        <v>#N/A</v>
      </c>
      <c r="I50" s="176">
        <f>IF(ISNUMBER('実質公債費比率（分子）の構造'!M$53),'実質公債費比率（分子）の構造'!M$53,NA())</f>
        <v>245</v>
      </c>
      <c r="J50" s="176" t="e">
        <f>NA()</f>
        <v>#N/A</v>
      </c>
      <c r="K50" s="176" t="e">
        <f>NA()</f>
        <v>#N/A</v>
      </c>
      <c r="L50" s="176">
        <f>IF(ISNUMBER('実質公債費比率（分子）の構造'!N$53),'実質公債費比率（分子）の構造'!N$53,NA())</f>
        <v>264</v>
      </c>
      <c r="M50" s="176" t="e">
        <f>NA()</f>
        <v>#N/A</v>
      </c>
      <c r="N50" s="176" t="e">
        <f>NA()</f>
        <v>#N/A</v>
      </c>
      <c r="O50" s="176">
        <f>IF(ISNUMBER('実質公債費比率（分子）の構造'!O$53),'実質公債費比率（分子）の構造'!O$53,NA())</f>
        <v>249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4979</v>
      </c>
      <c r="E56" s="175"/>
      <c r="F56" s="175"/>
      <c r="G56" s="175">
        <f>'将来負担比率（分子）の構造'!J$52</f>
        <v>4983</v>
      </c>
      <c r="H56" s="175"/>
      <c r="I56" s="175"/>
      <c r="J56" s="175">
        <f>'将来負担比率（分子）の構造'!K$52</f>
        <v>4841</v>
      </c>
      <c r="K56" s="175"/>
      <c r="L56" s="175"/>
      <c r="M56" s="175">
        <f>'将来負担比率（分子）の構造'!L$52</f>
        <v>4584</v>
      </c>
      <c r="N56" s="175"/>
      <c r="O56" s="175"/>
      <c r="P56" s="175">
        <f>'将来負担比率（分子）の構造'!M$52</f>
        <v>4340</v>
      </c>
    </row>
    <row r="57" spans="1:16" x14ac:dyDescent="0.15">
      <c r="A57" s="175" t="s">
        <v>42</v>
      </c>
      <c r="B57" s="175"/>
      <c r="C57" s="175"/>
      <c r="D57" s="175">
        <f>'将来負担比率（分子）の構造'!I$51</f>
        <v>430</v>
      </c>
      <c r="E57" s="175"/>
      <c r="F57" s="175"/>
      <c r="G57" s="175">
        <f>'将来負担比率（分子）の構造'!J$51</f>
        <v>398</v>
      </c>
      <c r="H57" s="175"/>
      <c r="I57" s="175"/>
      <c r="J57" s="175">
        <f>'将来負担比率（分子）の構造'!K$51</f>
        <v>360</v>
      </c>
      <c r="K57" s="175"/>
      <c r="L57" s="175"/>
      <c r="M57" s="175">
        <f>'将来負担比率（分子）の構造'!L$51</f>
        <v>320</v>
      </c>
      <c r="N57" s="175"/>
      <c r="O57" s="175"/>
      <c r="P57" s="175">
        <f>'将来負担比率（分子）の構造'!M$51</f>
        <v>279</v>
      </c>
    </row>
    <row r="58" spans="1:16" x14ac:dyDescent="0.15">
      <c r="A58" s="175" t="s">
        <v>41</v>
      </c>
      <c r="B58" s="175"/>
      <c r="C58" s="175"/>
      <c r="D58" s="175">
        <f>'将来負担比率（分子）の構造'!I$50</f>
        <v>1756</v>
      </c>
      <c r="E58" s="175"/>
      <c r="F58" s="175"/>
      <c r="G58" s="175">
        <f>'将来負担比率（分子）の構造'!J$50</f>
        <v>1797</v>
      </c>
      <c r="H58" s="175"/>
      <c r="I58" s="175"/>
      <c r="J58" s="175">
        <f>'将来負担比率（分子）の構造'!K$50</f>
        <v>2089</v>
      </c>
      <c r="K58" s="175"/>
      <c r="L58" s="175"/>
      <c r="M58" s="175">
        <f>'将来負担比率（分子）の構造'!L$50</f>
        <v>2390</v>
      </c>
      <c r="N58" s="175"/>
      <c r="O58" s="175"/>
      <c r="P58" s="175">
        <f>'将来負担比率（分子）の構造'!M$50</f>
        <v>2583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289</v>
      </c>
      <c r="C62" s="175"/>
      <c r="D62" s="175"/>
      <c r="E62" s="175">
        <f>'将来負担比率（分子）の構造'!J$45</f>
        <v>237</v>
      </c>
      <c r="F62" s="175"/>
      <c r="G62" s="175"/>
      <c r="H62" s="175">
        <f>'将来負担比率（分子）の構造'!K$45</f>
        <v>220</v>
      </c>
      <c r="I62" s="175"/>
      <c r="J62" s="175"/>
      <c r="K62" s="175">
        <f>'将来負担比率（分子）の構造'!L$45</f>
        <v>221</v>
      </c>
      <c r="L62" s="175"/>
      <c r="M62" s="175"/>
      <c r="N62" s="175">
        <f>'将来負担比率（分子）の構造'!M$45</f>
        <v>260</v>
      </c>
      <c r="O62" s="175"/>
      <c r="P62" s="175"/>
    </row>
    <row r="63" spans="1:16" x14ac:dyDescent="0.15">
      <c r="A63" s="175" t="s">
        <v>34</v>
      </c>
      <c r="B63" s="175">
        <f>'将来負担比率（分子）の構造'!I$44</f>
        <v>25</v>
      </c>
      <c r="C63" s="175"/>
      <c r="D63" s="175"/>
      <c r="E63" s="175">
        <f>'将来負担比率（分子）の構造'!J$44</f>
        <v>17</v>
      </c>
      <c r="F63" s="175"/>
      <c r="G63" s="175"/>
      <c r="H63" s="175">
        <f>'将来負担比率（分子）の構造'!K$44</f>
        <v>11</v>
      </c>
      <c r="I63" s="175"/>
      <c r="J63" s="175"/>
      <c r="K63" s="175">
        <f>'将来負担比率（分子）の構造'!L$44</f>
        <v>6</v>
      </c>
      <c r="L63" s="175"/>
      <c r="M63" s="175"/>
      <c r="N63" s="175">
        <f>'将来負担比率（分子）の構造'!M$44</f>
        <v>4</v>
      </c>
      <c r="O63" s="175"/>
      <c r="P63" s="175"/>
    </row>
    <row r="64" spans="1:16" x14ac:dyDescent="0.15">
      <c r="A64" s="175" t="s">
        <v>33</v>
      </c>
      <c r="B64" s="175">
        <f>'将来負担比率（分子）の構造'!I$43</f>
        <v>1211</v>
      </c>
      <c r="C64" s="175"/>
      <c r="D64" s="175"/>
      <c r="E64" s="175">
        <f>'将来負担比率（分子）の構造'!J$43</f>
        <v>1091</v>
      </c>
      <c r="F64" s="175"/>
      <c r="G64" s="175"/>
      <c r="H64" s="175">
        <f>'将来負担比率（分子）の構造'!K$43</f>
        <v>1012</v>
      </c>
      <c r="I64" s="175"/>
      <c r="J64" s="175"/>
      <c r="K64" s="175">
        <f>'将来負担比率（分子）の構造'!L$43</f>
        <v>938</v>
      </c>
      <c r="L64" s="175"/>
      <c r="M64" s="175"/>
      <c r="N64" s="175">
        <f>'将来負担比率（分子）の構造'!M$43</f>
        <v>864</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5806</v>
      </c>
      <c r="C66" s="175"/>
      <c r="D66" s="175"/>
      <c r="E66" s="175">
        <f>'将来負担比率（分子）の構造'!J$41</f>
        <v>6032</v>
      </c>
      <c r="F66" s="175"/>
      <c r="G66" s="175"/>
      <c r="H66" s="175">
        <f>'将来負担比率（分子）の構造'!K$41</f>
        <v>5755</v>
      </c>
      <c r="I66" s="175"/>
      <c r="J66" s="175"/>
      <c r="K66" s="175">
        <f>'将来負担比率（分子）の構造'!L$41</f>
        <v>5407</v>
      </c>
      <c r="L66" s="175"/>
      <c r="M66" s="175"/>
      <c r="N66" s="175">
        <f>'将来負担比率（分子）の構造'!M$41</f>
        <v>5053</v>
      </c>
      <c r="O66" s="175"/>
      <c r="P66" s="175"/>
    </row>
    <row r="67" spans="1:16" x14ac:dyDescent="0.15">
      <c r="A67" s="175" t="s">
        <v>71</v>
      </c>
      <c r="B67" s="175" t="e">
        <f>NA()</f>
        <v>#N/A</v>
      </c>
      <c r="C67" s="175">
        <f>IF(ISNUMBER('将来負担比率（分子）の構造'!I$53), IF('将来負担比率（分子）の構造'!I$53 &lt; 0, 0, '将来負担比率（分子）の構造'!I$53), NA())</f>
        <v>165</v>
      </c>
      <c r="D67" s="175" t="e">
        <f>NA()</f>
        <v>#N/A</v>
      </c>
      <c r="E67" s="175" t="e">
        <f>NA()</f>
        <v>#N/A</v>
      </c>
      <c r="F67" s="175">
        <f>IF(ISNUMBER('将来負担比率（分子）の構造'!J$53), IF('将来負担比率（分子）の構造'!J$53 &lt; 0, 0, '将来負担比率（分子）の構造'!J$53), NA())</f>
        <v>198</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658</v>
      </c>
      <c r="C72" s="179">
        <f>基金残高に係る経年分析!G55</f>
        <v>864</v>
      </c>
      <c r="D72" s="179">
        <f>基金残高に係る経年分析!H55</f>
        <v>1058</v>
      </c>
    </row>
    <row r="73" spans="1:16" x14ac:dyDescent="0.15">
      <c r="A73" s="178" t="s">
        <v>74</v>
      </c>
      <c r="B73" s="179">
        <f>基金残高に係る経年分析!F56</f>
        <v>280</v>
      </c>
      <c r="C73" s="179">
        <f>基金残高に係る経年分析!G56</f>
        <v>275</v>
      </c>
      <c r="D73" s="179">
        <f>基金残高に係る経年分析!H56</f>
        <v>268</v>
      </c>
    </row>
    <row r="74" spans="1:16" x14ac:dyDescent="0.15">
      <c r="A74" s="178" t="s">
        <v>75</v>
      </c>
      <c r="B74" s="179">
        <f>基金残高に係る経年分析!F57</f>
        <v>1151</v>
      </c>
      <c r="C74" s="179">
        <f>基金残高に係る経年分析!G57</f>
        <v>1251</v>
      </c>
      <c r="D74" s="179">
        <f>基金残高に係る経年分析!H57</f>
        <v>1256</v>
      </c>
    </row>
  </sheetData>
  <sheetProtection algorithmName="SHA-512" hashValue="Idj8D/Ijrt4oSDwtavBEwilvWnorLS9zgET4qRjIWOou2rnkq59xia/2a4wq6wiZS5CPrfAjvkf5GuaOGjXyAg==" saltValue="SLfRsaAcGXfOZm/3yyjM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2025-02-19T00:20:15Z</dcterms:created>
  <dcterms:modified xsi:type="dcterms:W3CDTF">2025-03-24T01:21:11Z</dcterms:modified>
  <cp:category/>
</cp:coreProperties>
</file>